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728" yWindow="-48" windowWidth="28548" windowHeight="12372"/>
  </bookViews>
  <sheets>
    <sheet name="Содержание" sheetId="5" r:id="rId1"/>
    <sheet name="Таблица 1" sheetId="1" r:id="rId2"/>
    <sheet name="Таблица 2" sheetId="2" r:id="rId3"/>
    <sheet name="Таблица 3" sheetId="3" r:id="rId4"/>
    <sheet name="ВВП" sheetId="4" r:id="rId5"/>
  </sheets>
  <definedNames>
    <definedName name="_xlnm.Print_Area" localSheetId="4">ВВП!$A$1:$F$14</definedName>
  </definedNames>
  <calcPr calcId="152511"/>
</workbook>
</file>

<file path=xl/calcChain.xml><?xml version="1.0" encoding="utf-8"?>
<calcChain xmlns="http://schemas.openxmlformats.org/spreadsheetml/2006/main">
  <c r="B43" i="3" l="1"/>
  <c r="B41" i="3"/>
  <c r="B37" i="3"/>
  <c r="K6" i="2" l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5" i="2"/>
  <c r="I30" i="2"/>
  <c r="I18" i="2"/>
  <c r="I19" i="2"/>
  <c r="I20" i="2"/>
  <c r="I21" i="2"/>
  <c r="I22" i="2"/>
  <c r="I23" i="2"/>
  <c r="I24" i="2"/>
  <c r="I25" i="2"/>
  <c r="I26" i="2"/>
  <c r="I27" i="2"/>
  <c r="I17" i="2"/>
  <c r="I6" i="2"/>
  <c r="I7" i="2"/>
  <c r="I8" i="2"/>
  <c r="I9" i="2"/>
  <c r="I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5" i="2"/>
  <c r="C30" i="2"/>
  <c r="C29" i="2"/>
  <c r="C24" i="2"/>
  <c r="C25" i="2"/>
  <c r="C26" i="2"/>
  <c r="C27" i="2"/>
  <c r="C23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5" i="2"/>
  <c r="K39" i="1"/>
  <c r="K38" i="1"/>
  <c r="K33" i="1"/>
  <c r="K32" i="1"/>
  <c r="K30" i="1"/>
  <c r="K26" i="1"/>
  <c r="K27" i="1"/>
  <c r="K28" i="1"/>
  <c r="K25" i="1"/>
  <c r="K21" i="1"/>
  <c r="K22" i="1"/>
  <c r="K23" i="1"/>
  <c r="K20" i="1"/>
  <c r="K18" i="1"/>
  <c r="K17" i="1"/>
  <c r="K12" i="1"/>
  <c r="K11" i="1"/>
  <c r="K7" i="1"/>
  <c r="K8" i="1"/>
  <c r="K9" i="1"/>
  <c r="K6" i="1"/>
  <c r="I38" i="1"/>
  <c r="I39" i="1"/>
  <c r="I37" i="1"/>
  <c r="I35" i="1"/>
  <c r="I33" i="1"/>
  <c r="I32" i="1"/>
  <c r="I30" i="1"/>
  <c r="I26" i="1"/>
  <c r="I27" i="1"/>
  <c r="I28" i="1"/>
  <c r="I25" i="1"/>
  <c r="I12" i="1"/>
  <c r="I14" i="1"/>
  <c r="I16" i="1"/>
  <c r="I17" i="1"/>
  <c r="I18" i="1"/>
  <c r="I11" i="1"/>
  <c r="I7" i="1"/>
  <c r="I8" i="1"/>
  <c r="I9" i="1"/>
  <c r="I6" i="1"/>
  <c r="K42" i="1"/>
  <c r="K43" i="1"/>
  <c r="K44" i="1"/>
  <c r="K41" i="1"/>
  <c r="G42" i="1"/>
  <c r="G43" i="1"/>
  <c r="G44" i="1"/>
  <c r="G41" i="1"/>
  <c r="G39" i="1"/>
  <c r="G38" i="1"/>
  <c r="G35" i="1"/>
  <c r="G33" i="1"/>
  <c r="G32" i="1"/>
  <c r="G30" i="1"/>
  <c r="G26" i="1"/>
  <c r="G27" i="1"/>
  <c r="G28" i="1"/>
  <c r="G25" i="1"/>
  <c r="G18" i="1"/>
  <c r="G17" i="1"/>
  <c r="G16" i="1"/>
  <c r="G14" i="1"/>
  <c r="G12" i="1"/>
  <c r="G11" i="1"/>
  <c r="G8" i="1"/>
  <c r="G9" i="1"/>
  <c r="G7" i="1"/>
  <c r="G6" i="1"/>
  <c r="C26" i="1"/>
  <c r="C27" i="1"/>
  <c r="C28" i="1"/>
  <c r="C25" i="1"/>
  <c r="C18" i="1"/>
  <c r="C17" i="1"/>
  <c r="C16" i="1"/>
  <c r="C14" i="1"/>
  <c r="C12" i="1"/>
  <c r="C11" i="1"/>
  <c r="C7" i="1" l="1"/>
  <c r="C8" i="1"/>
  <c r="C9" i="1"/>
  <c r="C6" i="1"/>
  <c r="B11" i="4" l="1"/>
  <c r="B12" i="4"/>
  <c r="B13" i="4"/>
  <c r="B14" i="4"/>
  <c r="B10" i="4"/>
</calcChain>
</file>

<file path=xl/sharedStrings.xml><?xml version="1.0" encoding="utf-8"?>
<sst xmlns="http://schemas.openxmlformats.org/spreadsheetml/2006/main" count="486" uniqueCount="103">
  <si>
    <t>Наименование</t>
  </si>
  <si>
    <t>Армения</t>
  </si>
  <si>
    <t>Беларусь</t>
  </si>
  <si>
    <t>Казахстан</t>
  </si>
  <si>
    <t>Кыргызстан</t>
  </si>
  <si>
    <t>Россия</t>
  </si>
  <si>
    <t>в % к ВВП</t>
  </si>
  <si>
    <t>Доходы</t>
  </si>
  <si>
    <t>…</t>
  </si>
  <si>
    <t>Расходы</t>
  </si>
  <si>
    <t>из них:</t>
  </si>
  <si>
    <t>социальные трансферты</t>
  </si>
  <si>
    <t>пенсии</t>
  </si>
  <si>
    <t>Операции с нефинансовыми активами</t>
  </si>
  <si>
    <t>Дефицит (профицит)</t>
  </si>
  <si>
    <t>Бюджет региональных органов управления</t>
  </si>
  <si>
    <t>-</t>
  </si>
  <si>
    <t>Бюджет местных органов управления</t>
  </si>
  <si>
    <t>взносы (отчисления) на социальные нужды</t>
  </si>
  <si>
    <t>Средства фонда на начало отчетного периода</t>
  </si>
  <si>
    <t xml:space="preserve">Поступления </t>
  </si>
  <si>
    <t xml:space="preserve">Использование </t>
  </si>
  <si>
    <t>Средства фонда на конец отчетного периода</t>
  </si>
  <si>
    <t>II. Операции с финансовыми активами и обязательствами сектора государственого управления</t>
  </si>
  <si>
    <t>32x Финансовые активы</t>
  </si>
  <si>
    <t xml:space="preserve">321x Внутренние </t>
  </si>
  <si>
    <t>3213 Ценные бумаги, кроме акций</t>
  </si>
  <si>
    <t>3214 Кредиты и займы</t>
  </si>
  <si>
    <t>3215 Акции и другие формы участия в капитале</t>
  </si>
  <si>
    <t>3218 Прочая дебиторская задолженность</t>
  </si>
  <si>
    <t xml:space="preserve">322x Внешние </t>
  </si>
  <si>
    <t>3223 Ценные бумаги, кроме акций</t>
  </si>
  <si>
    <t>3224 Кредиты и займы</t>
  </si>
  <si>
    <t>3225 Акции и другие формы участия в капитале</t>
  </si>
  <si>
    <t>3228 Прочая дебиторская задолженность</t>
  </si>
  <si>
    <t>323 Монетарное золото и специальные права заимствования</t>
  </si>
  <si>
    <t>33 Обязательства</t>
  </si>
  <si>
    <t xml:space="preserve">331 Внутренние </t>
  </si>
  <si>
    <t>3312 Валюта и депозиты</t>
  </si>
  <si>
    <t>3313 Ценные бумаги, кроме акций</t>
  </si>
  <si>
    <t>3314 Кредиты и займы</t>
  </si>
  <si>
    <t>3315 Акции и другие формы участия в капитале</t>
  </si>
  <si>
    <t>3318 Прочая кредиторская задолженность</t>
  </si>
  <si>
    <t xml:space="preserve">332 Внешние </t>
  </si>
  <si>
    <t>3322 Валюта и депозиты</t>
  </si>
  <si>
    <t>3323 Ценные бумаги, кроме акций</t>
  </si>
  <si>
    <t>3324 Кредиты и займы</t>
  </si>
  <si>
    <t>3325 Акции и другие формы участия в капитале</t>
  </si>
  <si>
    <t>3328 Прочая кредиторская задолженность</t>
  </si>
  <si>
    <t>Долг центрального правительства</t>
  </si>
  <si>
    <t>в том числе:</t>
  </si>
  <si>
    <t>внешний</t>
  </si>
  <si>
    <t>в национальной валюте</t>
  </si>
  <si>
    <t>внутренний:</t>
  </si>
  <si>
    <t>Долг региональных органов управления</t>
  </si>
  <si>
    <t>Долг местных органов управления</t>
  </si>
  <si>
    <t>Условные долговые обязательства</t>
  </si>
  <si>
    <t>центрального правительства</t>
  </si>
  <si>
    <t>региональных органов управления</t>
  </si>
  <si>
    <t>местных органов управления</t>
  </si>
  <si>
    <t>Росссия</t>
  </si>
  <si>
    <t>Бюджет фондов социального обеспечения</t>
  </si>
  <si>
    <t>I. Операции сектора государственного управления (в разрезе подсекторов)</t>
  </si>
  <si>
    <t>III. Долг сектора государственного управления</t>
  </si>
  <si>
    <t>за 9 месяцев 2017 долл. США</t>
  </si>
  <si>
    <r>
      <t>Национальные (резервные) фонды</t>
    </r>
    <r>
      <rPr>
        <vertAlign val="superscript"/>
        <sz val="10"/>
        <color rgb="FF000000"/>
        <rFont val="Arial"/>
        <family val="2"/>
        <charset val="204"/>
      </rPr>
      <t>2</t>
    </r>
  </si>
  <si>
    <r>
      <t>в иностранной валюте</t>
    </r>
    <r>
      <rPr>
        <vertAlign val="superscript"/>
        <sz val="10"/>
        <color indexed="8"/>
        <rFont val="Arial"/>
        <family val="2"/>
        <charset val="204"/>
      </rPr>
      <t>2</t>
    </r>
  </si>
  <si>
    <r>
      <t>Долг сектора государственного управления</t>
    </r>
    <r>
      <rPr>
        <vertAlign val="superscript"/>
        <sz val="10"/>
        <color indexed="8"/>
        <rFont val="Arial"/>
        <family val="2"/>
        <charset val="204"/>
      </rPr>
      <t>3</t>
    </r>
  </si>
  <si>
    <r>
      <t>млрд. ед. нац. валюты</t>
    </r>
    <r>
      <rPr>
        <vertAlign val="superscript"/>
        <sz val="10"/>
        <color indexed="8"/>
        <rFont val="Arial"/>
        <family val="2"/>
        <charset val="204"/>
      </rPr>
      <t>1</t>
    </r>
  </si>
  <si>
    <t>Валовый внутренний продукт</t>
  </si>
  <si>
    <t>Консолидированный бюджет сектора государственного управления</t>
  </si>
  <si>
    <r>
      <rPr>
        <vertAlign val="super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 xml:space="preserve"> данные представлены в долларах США. По Республике Казахстан данные представлены в национальной валюте.</t>
    </r>
  </si>
  <si>
    <r>
      <rPr>
        <vertAlign val="superscript"/>
        <sz val="10"/>
        <color indexed="8"/>
        <rFont val="Arial"/>
        <family val="2"/>
        <charset val="204"/>
      </rPr>
      <t>1</t>
    </r>
    <r>
      <rPr>
        <sz val="10"/>
        <color indexed="8"/>
        <rFont val="Arial"/>
        <family val="2"/>
        <charset val="204"/>
      </rPr>
      <t xml:space="preserve"> Армения – армянских драмов, Беларусь – белорусских рублей, Казахстан – тенге, Кыргызстан – сомов, Россия – российских рублей.</t>
    </r>
  </si>
  <si>
    <r>
      <t>Бюджет центральных органов управления</t>
    </r>
    <r>
      <rPr>
        <vertAlign val="superscript"/>
        <sz val="10"/>
        <color rgb="FF000000"/>
        <rFont val="Arial"/>
        <family val="2"/>
        <charset val="204"/>
      </rPr>
      <t>2</t>
    </r>
  </si>
  <si>
    <t xml:space="preserve">NFB Чистый приток денежных средств от операций по финансированию
(-32x+33) </t>
  </si>
  <si>
    <r>
      <rPr>
        <vertAlign val="superscript"/>
        <sz val="10"/>
        <color indexed="8"/>
        <rFont val="Arial"/>
        <family val="2"/>
        <charset val="204"/>
      </rPr>
      <t>2</t>
    </r>
    <r>
      <rPr>
        <sz val="10"/>
        <color indexed="8"/>
        <rFont val="Arial"/>
        <family val="2"/>
        <charset val="204"/>
      </rPr>
      <t xml:space="preserve"> Без учета фондов социального обеспечения</t>
    </r>
  </si>
  <si>
    <r>
      <rPr>
        <vertAlign val="superscript"/>
        <sz val="10"/>
        <color indexed="8"/>
        <rFont val="Arial"/>
        <family val="2"/>
        <charset val="204"/>
      </rPr>
      <t>3</t>
    </r>
    <r>
      <rPr>
        <sz val="10"/>
        <color indexed="8"/>
        <rFont val="Arial"/>
        <family val="2"/>
        <charset val="204"/>
      </rPr>
      <t>по Казахстану представлен Национальный фонд Республики Казахстан, по России - Фонд национального благосостояния Российской Федерации. 
С 1 января 2018 года Резервный фонд ликвидирован и присоединен к Фонду национального благосостояния.</t>
    </r>
  </si>
  <si>
    <r>
      <rPr>
        <vertAlign val="superscript"/>
        <sz val="10"/>
        <color indexed="8"/>
        <rFont val="Arial"/>
        <family val="2"/>
        <charset val="204"/>
      </rPr>
      <t>3</t>
    </r>
    <r>
      <rPr>
        <sz val="10"/>
        <color indexed="8"/>
        <rFont val="Arial"/>
        <family val="2"/>
        <charset val="204"/>
      </rPr>
      <t xml:space="preserve"> за исключением взаимосвязанных показателей по консолидированным позициям. В соответствии с позицией Министерства Финансов Российской Федерации данные предоставляются без учета консолидированных позиций на региональном и местном уровнях.</t>
    </r>
  </si>
  <si>
    <t>...</t>
  </si>
  <si>
    <t>3 квартал 2024</t>
  </si>
  <si>
    <t>4 квартал 2024</t>
  </si>
  <si>
    <t>За последние 4 квартала,  нац. валюта</t>
  </si>
  <si>
    <t>1 квартал 2025</t>
  </si>
  <si>
    <t>2 квартал 2025</t>
  </si>
  <si>
    <t>3 квартал 2025</t>
  </si>
  <si>
    <t>4 квартал 2025</t>
  </si>
  <si>
    <r>
      <rPr>
        <i/>
        <u/>
        <sz val="10"/>
        <color rgb="FF000000"/>
        <rFont val="Arial"/>
        <family val="2"/>
        <charset val="204"/>
      </rPr>
      <t>Отчетный период:</t>
    </r>
    <r>
      <rPr>
        <i/>
        <sz val="10"/>
        <color rgb="FF000000"/>
        <rFont val="Arial"/>
        <family val="2"/>
        <charset val="204"/>
      </rPr>
      <t xml:space="preserve"> за I полугодие 2025 года</t>
    </r>
  </si>
  <si>
    <t>Отчетный период: за I полугодие 2025 года</t>
  </si>
  <si>
    <r>
      <rPr>
        <i/>
        <u/>
        <sz val="10"/>
        <color rgb="FF000000"/>
        <rFont val="Arial"/>
        <family val="2"/>
        <charset val="204"/>
      </rPr>
      <t>Отчетный период:</t>
    </r>
    <r>
      <rPr>
        <i/>
        <sz val="10"/>
        <color rgb="FF000000"/>
        <rFont val="Arial"/>
        <family val="2"/>
        <charset val="204"/>
      </rPr>
      <t xml:space="preserve"> на 1 июля 2025 года</t>
    </r>
  </si>
  <si>
    <t>За I полугодие 2025 года, нац. валюта</t>
  </si>
  <si>
    <t>в млрд единиц нац. валюты</t>
  </si>
  <si>
    <t>Дата размещения:</t>
  </si>
  <si>
    <t>СОДЕРЖАНИЕ</t>
  </si>
  <si>
    <t>I.</t>
  </si>
  <si>
    <t>Операции сектора государственного управления (в разрезе подсекторов)</t>
  </si>
  <si>
    <t>II.</t>
  </si>
  <si>
    <t>Операции с финансовыми активами и обязательствами сектора государственого управления</t>
  </si>
  <si>
    <t>III.</t>
  </si>
  <si>
    <t>Долг сектора государственного управления</t>
  </si>
  <si>
    <t>УСЛОВНЫЕ ОБОЗНАЧЕНИЯ</t>
  </si>
  <si>
    <t>–</t>
  </si>
  <si>
    <t>явление отсутствует</t>
  </si>
  <si>
    <t>данные отсутствуют (не представлены)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</si>
</sst>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#,##0.0"/>
    <numFmt numFmtId="165" formatCode="0.0"/>
    <numFmt numFmtId="166" formatCode="0.000000"/>
    <numFmt numFmtId="167" formatCode="#,##0.00000"/>
    <numFmt numFmtId="169" formatCode="_(* #,##0.0_);_(* \(#,##0.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3250A4"/>
      <name val="Arial"/>
      <family val="2"/>
      <charset val="204"/>
    </font>
    <font>
      <vertAlign val="superscript"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rgb="FF000000"/>
      <name val="Arial"/>
      <family val="2"/>
      <charset val="204"/>
    </font>
    <font>
      <i/>
      <u/>
      <sz val="10"/>
      <color rgb="FF000000"/>
      <name val="Arial"/>
      <family val="2"/>
      <charset val="204"/>
    </font>
    <font>
      <vertAlign val="superscript"/>
      <sz val="10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name val="Arial Cyr"/>
      <charset val="204"/>
    </font>
    <font>
      <sz val="10"/>
      <name val="Arial Cyr"/>
    </font>
    <font>
      <sz val="6.15"/>
      <name val="Arial"/>
      <family val="2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i/>
      <sz val="10"/>
      <name val="Arial"/>
      <family val="2"/>
      <charset val="204"/>
    </font>
    <font>
      <sz val="10"/>
      <color theme="0" tint="-0.499984740745262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0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14" fillId="0" borderId="0"/>
    <xf numFmtId="0" fontId="15" fillId="0" borderId="0"/>
    <xf numFmtId="0" fontId="14" fillId="0" borderId="0"/>
    <xf numFmtId="0" fontId="8" fillId="0" borderId="0"/>
    <xf numFmtId="0" fontId="16" fillId="0" borderId="16" applyNumberFormat="0" applyFill="0" applyProtection="0">
      <alignment horizontal="left" vertical="top" wrapText="1"/>
    </xf>
    <xf numFmtId="0" fontId="4" fillId="0" borderId="0"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4" fillId="0" borderId="0"/>
    <xf numFmtId="0" fontId="8" fillId="0" borderId="0"/>
    <xf numFmtId="0" fontId="18" fillId="0" borderId="0" applyNumberFormat="0" applyFill="0" applyBorder="0" applyAlignment="0" applyProtection="0"/>
    <xf numFmtId="9" fontId="8" fillId="0" borderId="0" applyFont="0" applyFill="0" applyBorder="0" applyAlignment="0" applyProtection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</cellStyleXfs>
  <cellXfs count="133">
    <xf numFmtId="0" fontId="0" fillId="0" borderId="0" xfId="0"/>
    <xf numFmtId="0" fontId="0" fillId="0" borderId="0" xfId="0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ill="1"/>
    <xf numFmtId="164" fontId="0" fillId="0" borderId="2" xfId="0" applyNumberForma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right"/>
    </xf>
    <xf numFmtId="164" fontId="4" fillId="0" borderId="6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/>
    <xf numFmtId="0" fontId="4" fillId="0" borderId="14" xfId="0" applyFont="1" applyFill="1" applyBorder="1" applyAlignment="1">
      <alignment horizontal="left" indent="1"/>
    </xf>
    <xf numFmtId="0" fontId="4" fillId="0" borderId="14" xfId="0" applyFont="1" applyFill="1" applyBorder="1" applyAlignment="1">
      <alignment horizontal="left" indent="2"/>
    </xf>
    <xf numFmtId="0" fontId="4" fillId="0" borderId="14" xfId="0" applyFont="1" applyFill="1" applyBorder="1"/>
    <xf numFmtId="0" fontId="4" fillId="0" borderId="15" xfId="0" applyFont="1" applyFill="1" applyBorder="1" applyAlignment="1">
      <alignment horizontal="left" indent="1"/>
    </xf>
    <xf numFmtId="49" fontId="8" fillId="0" borderId="13" xfId="1" applyNumberFormat="1" applyFont="1" applyFill="1" applyBorder="1" applyAlignment="1">
      <alignment horizontal="left" vertical="center" wrapText="1" indent="1"/>
    </xf>
    <xf numFmtId="164" fontId="4" fillId="0" borderId="7" xfId="0" applyNumberFormat="1" applyFont="1" applyFill="1" applyBorder="1" applyAlignment="1">
      <alignment horizontal="right"/>
    </xf>
    <xf numFmtId="164" fontId="4" fillId="0" borderId="8" xfId="0" applyNumberFormat="1" applyFont="1" applyFill="1" applyBorder="1"/>
    <xf numFmtId="164" fontId="4" fillId="0" borderId="8" xfId="0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center" wrapText="1" indent="2"/>
    </xf>
    <xf numFmtId="164" fontId="4" fillId="0" borderId="9" xfId="0" applyNumberFormat="1" applyFont="1" applyFill="1" applyBorder="1"/>
    <xf numFmtId="164" fontId="4" fillId="0" borderId="9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49" fontId="8" fillId="0" borderId="14" xfId="1" applyNumberFormat="1" applyFont="1" applyFill="1" applyBorder="1" applyAlignment="1">
      <alignment horizontal="left" vertical="center" wrapText="1" indent="3"/>
    </xf>
    <xf numFmtId="49" fontId="8" fillId="0" borderId="14" xfId="1" applyNumberFormat="1" applyFont="1" applyFill="1" applyBorder="1" applyAlignment="1">
      <alignment horizontal="left" vertical="center" wrapText="1" indent="1"/>
    </xf>
    <xf numFmtId="164" fontId="4" fillId="0" borderId="6" xfId="0" applyNumberFormat="1" applyFont="1" applyFill="1" applyBorder="1" applyAlignment="1">
      <alignment horizontal="right" vertical="center"/>
    </xf>
    <xf numFmtId="164" fontId="4" fillId="0" borderId="9" xfId="0" applyNumberFormat="1" applyFont="1" applyFill="1" applyBorder="1" applyAlignment="1">
      <alignment horizontal="center" vertical="center"/>
    </xf>
    <xf numFmtId="49" fontId="8" fillId="0" borderId="15" xfId="1" applyNumberFormat="1" applyFont="1" applyFill="1" applyBorder="1" applyAlignment="1">
      <alignment horizontal="left" vertical="center" wrapText="1" indent="1"/>
    </xf>
    <xf numFmtId="164" fontId="4" fillId="0" borderId="10" xfId="0" applyNumberFormat="1" applyFont="1" applyFill="1" applyBorder="1" applyAlignment="1">
      <alignment horizontal="right"/>
    </xf>
    <xf numFmtId="164" fontId="4" fillId="0" borderId="11" xfId="0" applyNumberFormat="1" applyFont="1" applyFill="1" applyBorder="1"/>
    <xf numFmtId="164" fontId="4" fillId="0" borderId="11" xfId="0" applyNumberFormat="1" applyFont="1" applyFill="1" applyBorder="1" applyAlignment="1">
      <alignment horizontal="right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/>
    <xf numFmtId="164" fontId="4" fillId="0" borderId="6" xfId="0" applyNumberFormat="1" applyFont="1" applyFill="1" applyBorder="1"/>
    <xf numFmtId="164" fontId="4" fillId="0" borderId="14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 applyAlignment="1">
      <alignment horizontal="center" vertical="center"/>
    </xf>
    <xf numFmtId="164" fontId="4" fillId="0" borderId="10" xfId="0" applyNumberFormat="1" applyFont="1" applyFill="1" applyBorder="1"/>
    <xf numFmtId="0" fontId="4" fillId="0" borderId="0" xfId="0" applyFont="1" applyFill="1" applyBorder="1"/>
    <xf numFmtId="164" fontId="4" fillId="0" borderId="7" xfId="0" applyNumberFormat="1" applyFont="1" applyFill="1" applyBorder="1"/>
    <xf numFmtId="164" fontId="4" fillId="0" borderId="6" xfId="0" applyNumberFormat="1" applyFont="1" applyFill="1" applyBorder="1" applyAlignment="1">
      <alignment horizontal="left" indent="1"/>
    </xf>
    <xf numFmtId="164" fontId="4" fillId="0" borderId="6" xfId="0" applyNumberFormat="1" applyFont="1" applyFill="1" applyBorder="1" applyAlignment="1">
      <alignment horizontal="left" indent="2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12" xfId="0" applyNumberFormat="1" applyFont="1" applyFill="1" applyBorder="1"/>
    <xf numFmtId="164" fontId="4" fillId="0" borderId="11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right" vertical="center"/>
    </xf>
    <xf numFmtId="164" fontId="4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/>
    </xf>
    <xf numFmtId="49" fontId="4" fillId="0" borderId="0" xfId="0" applyNumberFormat="1" applyFont="1" applyFill="1" applyBorder="1"/>
    <xf numFmtId="49" fontId="4" fillId="0" borderId="0" xfId="0" applyNumberFormat="1" applyFont="1" applyFill="1" applyBorder="1" applyAlignment="1"/>
    <xf numFmtId="0" fontId="4" fillId="0" borderId="0" xfId="0" applyFont="1" applyFill="1" applyBorder="1" applyAlignment="1"/>
    <xf numFmtId="165" fontId="0" fillId="0" borderId="0" xfId="0" applyNumberFormat="1"/>
    <xf numFmtId="0" fontId="7" fillId="0" borderId="2" xfId="0" applyFont="1" applyBorder="1" applyAlignment="1">
      <alignment vertical="center"/>
    </xf>
    <xf numFmtId="164" fontId="7" fillId="0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4" fillId="0" borderId="12" xfId="0" applyFont="1" applyFill="1" applyBorder="1" applyAlignment="1">
      <alignment vertical="top" wrapText="1"/>
    </xf>
    <xf numFmtId="0" fontId="7" fillId="0" borderId="0" xfId="0" applyFont="1" applyBorder="1"/>
    <xf numFmtId="0" fontId="0" fillId="0" borderId="0" xfId="0" applyBorder="1"/>
    <xf numFmtId="164" fontId="4" fillId="0" borderId="12" xfId="0" applyNumberFormat="1" applyFont="1" applyFill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2" fillId="0" borderId="12" xfId="0" applyNumberFormat="1" applyFont="1" applyFill="1" applyBorder="1"/>
    <xf numFmtId="164" fontId="4" fillId="0" borderId="12" xfId="0" applyNumberFormat="1" applyFont="1" applyFill="1" applyBorder="1" applyAlignment="1">
      <alignment horizontal="right"/>
    </xf>
    <xf numFmtId="164" fontId="4" fillId="0" borderId="14" xfId="0" applyNumberFormat="1" applyFont="1" applyFill="1" applyBorder="1" applyAlignment="1"/>
    <xf numFmtId="164" fontId="4" fillId="0" borderId="15" xfId="0" applyNumberFormat="1" applyFont="1" applyFill="1" applyBorder="1"/>
    <xf numFmtId="164" fontId="12" fillId="0" borderId="0" xfId="0" applyNumberFormat="1" applyFont="1" applyFill="1" applyBorder="1"/>
    <xf numFmtId="0" fontId="4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0" fontId="0" fillId="0" borderId="6" xfId="0" applyBorder="1"/>
    <xf numFmtId="166" fontId="0" fillId="0" borderId="0" xfId="0" applyNumberFormat="1"/>
    <xf numFmtId="4" fontId="0" fillId="0" borderId="0" xfId="0" applyNumberFormat="1"/>
    <xf numFmtId="164" fontId="8" fillId="0" borderId="6" xfId="0" applyNumberFormat="1" applyFont="1" applyFill="1" applyBorder="1" applyAlignment="1"/>
    <xf numFmtId="164" fontId="8" fillId="0" borderId="6" xfId="0" applyNumberFormat="1" applyFont="1" applyFill="1" applyBorder="1" applyAlignment="1">
      <alignment horizontal="center" vertical="center"/>
    </xf>
    <xf numFmtId="164" fontId="8" fillId="0" borderId="6" xfId="0" applyNumberFormat="1" applyFont="1" applyFill="1" applyBorder="1" applyAlignment="1">
      <alignment horizontal="center"/>
    </xf>
    <xf numFmtId="164" fontId="8" fillId="0" borderId="6" xfId="0" applyNumberFormat="1" applyFont="1" applyFill="1" applyBorder="1" applyAlignment="1">
      <alignment horizontal="right"/>
    </xf>
    <xf numFmtId="164" fontId="8" fillId="0" borderId="10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/>
    <xf numFmtId="164" fontId="0" fillId="0" borderId="0" xfId="0" applyNumberFormat="1" applyFill="1"/>
    <xf numFmtId="164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0" borderId="0" xfId="0" applyFill="1" applyAlignment="1">
      <alignment horizontal="center" vertical="center"/>
    </xf>
    <xf numFmtId="164" fontId="4" fillId="0" borderId="14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7" fontId="0" fillId="0" borderId="0" xfId="0" applyNumberFormat="1"/>
    <xf numFmtId="164" fontId="8" fillId="0" borderId="2" xfId="0" applyNumberFormat="1" applyFont="1" applyFill="1" applyBorder="1" applyAlignment="1">
      <alignment horizontal="right" vertical="center"/>
    </xf>
    <xf numFmtId="3" fontId="0" fillId="0" borderId="0" xfId="0" applyNumberFormat="1"/>
    <xf numFmtId="0" fontId="0" fillId="0" borderId="0" xfId="0"/>
    <xf numFmtId="0" fontId="19" fillId="0" borderId="0" xfId="0" applyFont="1" applyAlignment="1">
      <alignment horizontal="right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/>
    <xf numFmtId="0" fontId="13" fillId="4" borderId="0" xfId="0" applyFont="1" applyFill="1" applyAlignment="1"/>
    <xf numFmtId="0" fontId="21" fillId="0" borderId="0" xfId="18"/>
    <xf numFmtId="0" fontId="13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0" xfId="0" applyFont="1" applyFill="1" applyAlignment="1"/>
    <xf numFmtId="0" fontId="21" fillId="4" borderId="0" xfId="18" applyFill="1" applyAlignment="1">
      <alignment horizontal="left" vertical="center"/>
    </xf>
    <xf numFmtId="0" fontId="20" fillId="4" borderId="0" xfId="0" applyFont="1" applyFill="1" applyAlignment="1">
      <alignment horizontal="left"/>
    </xf>
    <xf numFmtId="14" fontId="13" fillId="0" borderId="0" xfId="0" applyNumberFormat="1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13" fillId="4" borderId="0" xfId="0" applyFont="1" applyFill="1" applyAlignment="1">
      <alignment horizontal="center"/>
    </xf>
    <xf numFmtId="0" fontId="8" fillId="4" borderId="0" xfId="0" applyFont="1" applyFill="1" applyAlignment="1"/>
    <xf numFmtId="0" fontId="12" fillId="0" borderId="0" xfId="0" applyFont="1" applyFill="1" applyBorder="1" applyAlignment="1">
      <alignment horizontal="left" wrapText="1"/>
    </xf>
    <xf numFmtId="164" fontId="4" fillId="0" borderId="3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69" fontId="8" fillId="0" borderId="6" xfId="19" applyNumberFormat="1" applyFont="1" applyFill="1" applyBorder="1" applyAlignment="1"/>
    <xf numFmtId="169" fontId="23" fillId="0" borderId="0" xfId="19" applyNumberFormat="1" applyFont="1"/>
  </cellXfs>
  <cellStyles count="20">
    <cellStyle name="20% - Accent1" xfId="2"/>
    <cellStyle name="m49048872" xfId="7"/>
    <cellStyle name="Normal" xfId="8"/>
    <cellStyle name="Гиперссылка" xfId="18" builtinId="8"/>
    <cellStyle name="Гиперссылка 2" xfId="9"/>
    <cellStyle name="Гиперссылка 3" xfId="16"/>
    <cellStyle name="Обычный" xfId="0" builtinId="0"/>
    <cellStyle name="Обычный 2" xfId="1"/>
    <cellStyle name="Обычный 2 2" xfId="5"/>
    <cellStyle name="Обычный 2 2 2" xfId="11"/>
    <cellStyle name="Обычный 2 3" xfId="10"/>
    <cellStyle name="Обычный 2 3 2" xfId="14"/>
    <cellStyle name="Обычный 3" xfId="3"/>
    <cellStyle name="Обычный 3 2" xfId="15"/>
    <cellStyle name="Обычный 4" xfId="6"/>
    <cellStyle name="Обычный 6" xfId="4"/>
    <cellStyle name="Процентный 2" xfId="12"/>
    <cellStyle name="Процентный 2 2" xfId="13"/>
    <cellStyle name="Процентный 2 3" xfId="17"/>
    <cellStyle name="Финансовый" xfId="19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104775</xdr:rowOff>
    </xdr:from>
    <xdr:to>
      <xdr:col>2</xdr:col>
      <xdr:colOff>2074443</xdr:colOff>
      <xdr:row>3</xdr:row>
      <xdr:rowOff>8852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2524023" cy="551777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104775</xdr:rowOff>
    </xdr:from>
    <xdr:to>
      <xdr:col>2</xdr:col>
      <xdr:colOff>2075340</xdr:colOff>
      <xdr:row>3</xdr:row>
      <xdr:rowOff>8852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04775"/>
          <a:ext cx="2524920" cy="5517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zoomScale="115" zoomScaleNormal="115" workbookViewId="0">
      <selection activeCell="C15" sqref="C15"/>
    </sheetView>
  </sheetViews>
  <sheetFormatPr defaultColWidth="9.109375" defaultRowHeight="13.2" x14ac:dyDescent="0.25"/>
  <cols>
    <col min="1" max="1" width="4.5546875" style="95" customWidth="1"/>
    <col min="2" max="2" width="3.6640625" style="95" customWidth="1"/>
    <col min="3" max="3" width="69" style="96" customWidth="1"/>
    <col min="4" max="16384" width="9.109375" style="97"/>
  </cols>
  <sheetData>
    <row r="1" spans="1:8" ht="19.2" customHeight="1" x14ac:dyDescent="0.25">
      <c r="F1" s="104" t="s">
        <v>91</v>
      </c>
      <c r="G1" s="104"/>
    </row>
    <row r="2" spans="1:8" ht="18.600000000000001" customHeight="1" x14ac:dyDescent="0.25">
      <c r="F2" s="105">
        <v>45919</v>
      </c>
      <c r="G2" s="106"/>
    </row>
    <row r="5" spans="1:8" ht="30" customHeight="1" x14ac:dyDescent="0.25">
      <c r="A5" s="107" t="s">
        <v>92</v>
      </c>
      <c r="B5" s="107"/>
      <c r="C5" s="107"/>
      <c r="D5" s="107"/>
      <c r="E5" s="107"/>
      <c r="F5" s="107"/>
      <c r="G5" s="107"/>
      <c r="H5" s="98"/>
    </row>
    <row r="6" spans="1:8" ht="27" customHeight="1" x14ac:dyDescent="0.3">
      <c r="A6" s="95" t="s">
        <v>93</v>
      </c>
      <c r="B6" s="103" t="s">
        <v>94</v>
      </c>
      <c r="C6" s="103"/>
      <c r="D6" s="103"/>
      <c r="E6" s="103"/>
      <c r="F6" s="96"/>
      <c r="G6" s="99"/>
      <c r="H6" s="100"/>
    </row>
    <row r="7" spans="1:8" ht="14.4" x14ac:dyDescent="0.25">
      <c r="A7" s="95" t="s">
        <v>95</v>
      </c>
      <c r="B7" s="103" t="s">
        <v>96</v>
      </c>
      <c r="C7" s="103"/>
      <c r="D7" s="96"/>
      <c r="E7" s="96"/>
      <c r="F7" s="96"/>
    </row>
    <row r="8" spans="1:8" ht="18.75" customHeight="1" x14ac:dyDescent="0.25">
      <c r="A8" s="95" t="s">
        <v>97</v>
      </c>
      <c r="B8" s="103" t="s">
        <v>98</v>
      </c>
      <c r="C8" s="103"/>
      <c r="D8" s="96"/>
      <c r="E8" s="96"/>
      <c r="F8" s="96"/>
    </row>
    <row r="9" spans="1:8" ht="19.2" customHeight="1" x14ac:dyDescent="0.25"/>
    <row r="10" spans="1:8" ht="30" customHeight="1" x14ac:dyDescent="0.25">
      <c r="A10" s="107" t="s">
        <v>99</v>
      </c>
      <c r="B10" s="107"/>
      <c r="C10" s="107"/>
      <c r="D10" s="107"/>
      <c r="E10" s="107"/>
      <c r="F10" s="107"/>
      <c r="G10" s="107"/>
    </row>
    <row r="11" spans="1:8" ht="27" customHeight="1" x14ac:dyDescent="0.25">
      <c r="B11" s="101" t="s">
        <v>100</v>
      </c>
      <c r="C11" s="108" t="s">
        <v>101</v>
      </c>
      <c r="D11" s="108"/>
      <c r="E11" s="108"/>
      <c r="F11" s="108"/>
      <c r="G11" s="108"/>
      <c r="H11" s="108"/>
    </row>
    <row r="12" spans="1:8" ht="20.100000000000001" customHeight="1" x14ac:dyDescent="0.25">
      <c r="B12" s="101" t="s">
        <v>8</v>
      </c>
      <c r="C12" s="108" t="s">
        <v>102</v>
      </c>
      <c r="D12" s="108"/>
      <c r="E12" s="108"/>
      <c r="F12" s="108"/>
      <c r="G12" s="108"/>
      <c r="H12" s="108"/>
    </row>
    <row r="13" spans="1:8" ht="20.100000000000001" customHeight="1" x14ac:dyDescent="0.25">
      <c r="B13" s="101"/>
      <c r="C13" s="108"/>
      <c r="D13" s="108"/>
      <c r="E13" s="108"/>
      <c r="F13" s="108"/>
      <c r="G13" s="108"/>
      <c r="H13" s="108"/>
    </row>
    <row r="14" spans="1:8" ht="20.100000000000001" customHeight="1" x14ac:dyDescent="0.25">
      <c r="B14" s="101"/>
      <c r="C14" s="108"/>
      <c r="D14" s="108"/>
      <c r="E14" s="108"/>
      <c r="F14" s="108"/>
      <c r="G14" s="108"/>
      <c r="H14" s="108"/>
    </row>
    <row r="15" spans="1:8" ht="20.100000000000001" customHeight="1" x14ac:dyDescent="0.25">
      <c r="B15" s="101"/>
      <c r="C15" s="102"/>
    </row>
    <row r="16" spans="1:8" ht="20.100000000000001" customHeight="1" x14ac:dyDescent="0.25">
      <c r="B16" s="101"/>
      <c r="C16" s="102"/>
    </row>
    <row r="17" spans="2:3" ht="20.100000000000001" customHeight="1" x14ac:dyDescent="0.25">
      <c r="B17" s="101"/>
      <c r="C17" s="102"/>
    </row>
    <row r="18" spans="2:3" ht="20.100000000000001" customHeight="1" x14ac:dyDescent="0.25">
      <c r="B18" s="101"/>
      <c r="C18" s="102"/>
    </row>
  </sheetData>
  <mergeCells count="11">
    <mergeCell ref="A10:G10"/>
    <mergeCell ref="C11:H11"/>
    <mergeCell ref="C12:H12"/>
    <mergeCell ref="C13:H13"/>
    <mergeCell ref="C14:H14"/>
    <mergeCell ref="B8:C8"/>
    <mergeCell ref="F1:G1"/>
    <mergeCell ref="F2:G2"/>
    <mergeCell ref="A5:G5"/>
    <mergeCell ref="B6:E6"/>
    <mergeCell ref="B7:C7"/>
  </mergeCells>
  <hyperlinks>
    <hyperlink ref="B6" location="'Таблица 1'!A1" display="Операции сектора государственного управления (в разрезе подсекторов)"/>
    <hyperlink ref="B7" location="'Таблица 2'!A1" display="Операции с финансовыми активами и обязательствами сектора государственого управления"/>
    <hyperlink ref="B8" location="'Таблица 3'!A1" display="Долг сектора государственного управления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Y49"/>
  <sheetViews>
    <sheetView zoomScale="85" zoomScaleNormal="85" zoomScaleSheetLayoutView="100" workbookViewId="0">
      <selection activeCell="G8" sqref="G8"/>
    </sheetView>
  </sheetViews>
  <sheetFormatPr defaultRowHeight="14.4" x14ac:dyDescent="0.3"/>
  <cols>
    <col min="1" max="1" width="43" customWidth="1"/>
    <col min="2" max="11" width="12" customWidth="1"/>
  </cols>
  <sheetData>
    <row r="1" spans="1:25" ht="16.8" x14ac:dyDescent="0.3">
      <c r="A1" s="113" t="s">
        <v>62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25" ht="19.5" customHeight="1" x14ac:dyDescent="0.3">
      <c r="A2" s="114" t="s">
        <v>86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25" x14ac:dyDescent="0.3">
      <c r="A3" s="115" t="s">
        <v>0</v>
      </c>
      <c r="B3" s="116" t="s">
        <v>1</v>
      </c>
      <c r="C3" s="117"/>
      <c r="D3" s="116" t="s">
        <v>2</v>
      </c>
      <c r="E3" s="117"/>
      <c r="F3" s="116" t="s">
        <v>3</v>
      </c>
      <c r="G3" s="117"/>
      <c r="H3" s="116" t="s">
        <v>4</v>
      </c>
      <c r="I3" s="117"/>
      <c r="J3" s="116" t="s">
        <v>5</v>
      </c>
      <c r="K3" s="117"/>
    </row>
    <row r="4" spans="1:25" ht="42" x14ac:dyDescent="0.3">
      <c r="A4" s="115"/>
      <c r="B4" s="10" t="s">
        <v>68</v>
      </c>
      <c r="C4" s="10" t="s">
        <v>6</v>
      </c>
      <c r="D4" s="10" t="s">
        <v>68</v>
      </c>
      <c r="E4" s="10" t="s">
        <v>6</v>
      </c>
      <c r="F4" s="10" t="s">
        <v>68</v>
      </c>
      <c r="G4" s="10" t="s">
        <v>6</v>
      </c>
      <c r="H4" s="10" t="s">
        <v>68</v>
      </c>
      <c r="I4" s="10" t="s">
        <v>6</v>
      </c>
      <c r="J4" s="10" t="s">
        <v>68</v>
      </c>
      <c r="K4" s="10" t="s">
        <v>6</v>
      </c>
    </row>
    <row r="5" spans="1:25" x14ac:dyDescent="0.3">
      <c r="A5" s="110" t="s">
        <v>70</v>
      </c>
      <c r="B5" s="111"/>
      <c r="C5" s="111"/>
      <c r="D5" s="111"/>
      <c r="E5" s="111"/>
      <c r="F5" s="111"/>
      <c r="G5" s="111"/>
      <c r="H5" s="111"/>
      <c r="I5" s="111"/>
      <c r="J5" s="111"/>
      <c r="K5" s="112"/>
    </row>
    <row r="6" spans="1:25" x14ac:dyDescent="0.3">
      <c r="A6" s="34" t="s">
        <v>7</v>
      </c>
      <c r="B6" s="17">
        <v>1491.7426691403</v>
      </c>
      <c r="C6" s="18">
        <f>B6/ВВП!$B$4*100</f>
        <v>32.154595899730538</v>
      </c>
      <c r="D6" s="46" t="s">
        <v>8</v>
      </c>
      <c r="E6" s="19" t="s">
        <v>8</v>
      </c>
      <c r="F6" s="17">
        <v>13632.326350399278</v>
      </c>
      <c r="G6" s="18">
        <f>F6/ВВП!$B$6*100</f>
        <v>22.216504635677218</v>
      </c>
      <c r="H6" s="17">
        <v>351.22495552886005</v>
      </c>
      <c r="I6" s="18">
        <f>H6/ВВП!$B$7*100</f>
        <v>49.386315356303562</v>
      </c>
      <c r="J6" s="17">
        <v>35103.690113000004</v>
      </c>
      <c r="K6" s="18">
        <f>J6/ВВП!$B$8*100</f>
        <v>36.091292233682488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x14ac:dyDescent="0.3">
      <c r="A7" s="34" t="s">
        <v>9</v>
      </c>
      <c r="B7" s="8">
        <v>1200.9352798426</v>
      </c>
      <c r="C7" s="21">
        <f>B7/ВВП!$B$4*100</f>
        <v>25.886226508036401</v>
      </c>
      <c r="D7" s="26" t="s">
        <v>8</v>
      </c>
      <c r="E7" s="22" t="s">
        <v>8</v>
      </c>
      <c r="F7" s="8">
        <v>14386.459205786961</v>
      </c>
      <c r="G7" s="21">
        <f>F7/ВВП!$B$6*100</f>
        <v>23.445509549951897</v>
      </c>
      <c r="H7" s="8">
        <v>235.85539707281001</v>
      </c>
      <c r="I7" s="21">
        <f>H7/ВВП!$B$7*100</f>
        <v>33.164013077558423</v>
      </c>
      <c r="J7" s="8">
        <v>34269.650623000001</v>
      </c>
      <c r="K7" s="21">
        <f>J7/ВВП!$B$8*100</f>
        <v>35.233787997771003</v>
      </c>
      <c r="M7" s="6"/>
      <c r="N7" s="6"/>
      <c r="O7" s="6"/>
    </row>
    <row r="8" spans="1:25" x14ac:dyDescent="0.3">
      <c r="A8" s="34" t="s">
        <v>13</v>
      </c>
      <c r="B8" s="8">
        <v>303.04319666579994</v>
      </c>
      <c r="C8" s="21">
        <f>B8/ВВП!$B$4*100</f>
        <v>6.5321128975730263</v>
      </c>
      <c r="D8" s="26" t="s">
        <v>8</v>
      </c>
      <c r="E8" s="22" t="s">
        <v>8</v>
      </c>
      <c r="F8" s="8">
        <v>1520.0671591258897</v>
      </c>
      <c r="G8" s="21">
        <f>F8/ВВП!$B$6*100</f>
        <v>2.4772425644190887</v>
      </c>
      <c r="H8" s="8">
        <v>46.907491893429999</v>
      </c>
      <c r="I8" s="21">
        <f>H8/ВВП!$B$7*100</f>
        <v>6.595739143119725</v>
      </c>
      <c r="J8" s="8">
        <v>5068.4440850000001</v>
      </c>
      <c r="K8" s="21">
        <f>J8/ВВП!$B$8*100</f>
        <v>5.2110389549636249</v>
      </c>
      <c r="M8" s="6"/>
      <c r="N8" s="6"/>
      <c r="O8" s="6"/>
    </row>
    <row r="9" spans="1:25" x14ac:dyDescent="0.3">
      <c r="A9" s="37" t="s">
        <v>14</v>
      </c>
      <c r="B9" s="29">
        <v>-12.235807368099922</v>
      </c>
      <c r="C9" s="30">
        <f>B9/ВВП!$B$4*100</f>
        <v>-0.26374350587889178</v>
      </c>
      <c r="D9" s="47" t="s">
        <v>8</v>
      </c>
      <c r="E9" s="31" t="s">
        <v>8</v>
      </c>
      <c r="F9" s="29">
        <v>-2274.2000145135726</v>
      </c>
      <c r="G9" s="30">
        <f>F9/ВВП!$B$6*100</f>
        <v>-3.7062474786937707</v>
      </c>
      <c r="H9" s="29">
        <v>68.462066562620024</v>
      </c>
      <c r="I9" s="30">
        <f>H9/ВВП!$B$7*100</f>
        <v>9.6265631356254087</v>
      </c>
      <c r="J9" s="29">
        <v>-4234.4045949999982</v>
      </c>
      <c r="K9" s="30">
        <f>J9/ВВП!$B$8*100</f>
        <v>-4.3535347190521403</v>
      </c>
      <c r="L9" s="6"/>
      <c r="M9" s="6"/>
      <c r="N9" s="6"/>
      <c r="O9" s="6"/>
    </row>
    <row r="10" spans="1:25" ht="16.2" x14ac:dyDescent="0.3">
      <c r="A10" s="118" t="s">
        <v>73</v>
      </c>
      <c r="B10" s="119"/>
      <c r="C10" s="119"/>
      <c r="D10" s="119"/>
      <c r="E10" s="119"/>
      <c r="F10" s="119"/>
      <c r="G10" s="119"/>
      <c r="H10" s="119"/>
      <c r="I10" s="119"/>
      <c r="J10" s="119"/>
      <c r="K10" s="120"/>
      <c r="M10" s="6"/>
    </row>
    <row r="11" spans="1:25" x14ac:dyDescent="0.3">
      <c r="A11" s="34" t="s">
        <v>7</v>
      </c>
      <c r="B11" s="17">
        <v>1433.1250541699999</v>
      </c>
      <c r="C11" s="18">
        <f>B11/ВВП!$B$4*100</f>
        <v>30.891089960691982</v>
      </c>
      <c r="D11" s="46" t="s">
        <v>8</v>
      </c>
      <c r="E11" s="19" t="s">
        <v>8</v>
      </c>
      <c r="F11" s="17">
        <v>7602.5180874107309</v>
      </c>
      <c r="G11" s="18">
        <f>F11/ВВП!$B$6*100</f>
        <v>12.389769287384572</v>
      </c>
      <c r="H11" s="17">
        <v>278.85024899061</v>
      </c>
      <c r="I11" s="18">
        <f>H11/ВВП!$B$7*100</f>
        <v>39.209589515351063</v>
      </c>
      <c r="J11" s="17">
        <v>18540.463307999999</v>
      </c>
      <c r="K11" s="18">
        <f>J11/ВВП!$B$8*100</f>
        <v>19.062078010684363</v>
      </c>
      <c r="L11" s="6"/>
      <c r="M11" s="6"/>
      <c r="O11" s="6"/>
    </row>
    <row r="12" spans="1:25" x14ac:dyDescent="0.3">
      <c r="A12" s="34" t="s">
        <v>9</v>
      </c>
      <c r="B12" s="8">
        <v>1177.1467349</v>
      </c>
      <c r="C12" s="21">
        <f>B12/ВВП!$B$4*100</f>
        <v>25.373463103532657</v>
      </c>
      <c r="D12" s="26" t="s">
        <v>8</v>
      </c>
      <c r="E12" s="22" t="s">
        <v>8</v>
      </c>
      <c r="F12" s="8">
        <v>10798.50894956103</v>
      </c>
      <c r="G12" s="21">
        <f>F12/ВВП!$B$6*100</f>
        <v>17.598252709765706</v>
      </c>
      <c r="H12" s="8">
        <v>185.83798160356</v>
      </c>
      <c r="I12" s="21">
        <f>H12/ВВП!$B$7*100</f>
        <v>26.130982494773814</v>
      </c>
      <c r="J12" s="8">
        <v>18195.696372999999</v>
      </c>
      <c r="K12" s="21">
        <f>J12/ВВП!$B$8*100</f>
        <v>18.707611452794261</v>
      </c>
      <c r="M12" s="6"/>
      <c r="O12" s="6"/>
    </row>
    <row r="13" spans="1:25" x14ac:dyDescent="0.3">
      <c r="A13" s="40" t="s">
        <v>10</v>
      </c>
      <c r="B13" s="8"/>
      <c r="C13" s="21"/>
      <c r="D13" s="26"/>
      <c r="E13" s="22"/>
      <c r="F13" s="8"/>
      <c r="G13" s="21"/>
      <c r="H13" s="8"/>
      <c r="I13" s="21"/>
      <c r="J13" s="8"/>
      <c r="K13" s="21"/>
      <c r="M13" s="6"/>
      <c r="O13" s="6"/>
    </row>
    <row r="14" spans="1:25" x14ac:dyDescent="0.3">
      <c r="A14" s="40" t="s">
        <v>11</v>
      </c>
      <c r="B14" s="8">
        <v>530.51251352999998</v>
      </c>
      <c r="C14" s="21">
        <f>B14/ВВП!$B$4*100</f>
        <v>11.435226628020462</v>
      </c>
      <c r="D14" s="26" t="s">
        <v>8</v>
      </c>
      <c r="E14" s="22" t="s">
        <v>8</v>
      </c>
      <c r="F14" s="8">
        <v>3091.2810998066502</v>
      </c>
      <c r="G14" s="21">
        <f>F14/ВВП!$B$6*100</f>
        <v>5.037838672489257</v>
      </c>
      <c r="H14" s="8">
        <v>9.0681990720099996</v>
      </c>
      <c r="I14" s="22">
        <f>H14/ВВП!$B$7*100</f>
        <v>1.2750943007727873</v>
      </c>
      <c r="J14" s="8" t="s">
        <v>78</v>
      </c>
      <c r="K14" s="22" t="s">
        <v>8</v>
      </c>
      <c r="M14" s="6"/>
      <c r="O14" s="6"/>
    </row>
    <row r="15" spans="1:25" x14ac:dyDescent="0.3">
      <c r="A15" s="41" t="s">
        <v>10</v>
      </c>
      <c r="B15" s="8"/>
      <c r="C15" s="21"/>
      <c r="D15" s="26"/>
      <c r="E15" s="22"/>
      <c r="F15" s="8"/>
      <c r="G15" s="21"/>
      <c r="H15" s="8"/>
      <c r="I15" s="22"/>
      <c r="J15" s="8"/>
      <c r="K15" s="22"/>
      <c r="M15" s="6"/>
      <c r="O15" s="6"/>
    </row>
    <row r="16" spans="1:25" x14ac:dyDescent="0.3">
      <c r="A16" s="41" t="s">
        <v>12</v>
      </c>
      <c r="B16" s="8">
        <v>268.10764426999998</v>
      </c>
      <c r="C16" s="21">
        <f>B16/ВВП!$B$4*100</f>
        <v>5.7790751296929956</v>
      </c>
      <c r="D16" s="26" t="s">
        <v>8</v>
      </c>
      <c r="E16" s="22" t="s">
        <v>8</v>
      </c>
      <c r="F16" s="8">
        <v>2158.513735</v>
      </c>
      <c r="G16" s="21">
        <f>F16/ВВП!$B$6*100</f>
        <v>3.5177143773700736</v>
      </c>
      <c r="H16" s="8">
        <v>21.517300280000001</v>
      </c>
      <c r="I16" s="22">
        <f>H16/ВВП!$B$7*100</f>
        <v>3.0255827796867369</v>
      </c>
      <c r="J16" s="26" t="s">
        <v>8</v>
      </c>
      <c r="K16" s="22" t="s">
        <v>8</v>
      </c>
      <c r="M16" s="6"/>
      <c r="O16" s="6"/>
    </row>
    <row r="17" spans="1:15" x14ac:dyDescent="0.3">
      <c r="A17" s="34" t="s">
        <v>13</v>
      </c>
      <c r="B17" s="8">
        <v>295.19806059999996</v>
      </c>
      <c r="C17" s="21">
        <f>B17/ВВП!$B$4*100</f>
        <v>6.3630105549286498</v>
      </c>
      <c r="D17" s="26" t="s">
        <v>8</v>
      </c>
      <c r="E17" s="22" t="s">
        <v>8</v>
      </c>
      <c r="F17" s="8">
        <v>163.84977949111004</v>
      </c>
      <c r="G17" s="21">
        <f>F17/ВВП!$B$6*100</f>
        <v>0.26702481235070485</v>
      </c>
      <c r="H17" s="8">
        <v>38.964586971099997</v>
      </c>
      <c r="I17" s="21">
        <f>H17/ВВП!$B$7*100</f>
        <v>5.4788742929308754</v>
      </c>
      <c r="J17" s="8">
        <v>4305.0131540000002</v>
      </c>
      <c r="K17" s="21">
        <f>J17/ВВП!$B$8*100</f>
        <v>4.4261297689988854</v>
      </c>
      <c r="M17" s="6"/>
      <c r="O17" s="6"/>
    </row>
    <row r="18" spans="1:15" x14ac:dyDescent="0.3">
      <c r="A18" s="37" t="s">
        <v>14</v>
      </c>
      <c r="B18" s="29">
        <v>-39.219741330000105</v>
      </c>
      <c r="C18" s="21">
        <f>B18/ВВП!$B$4*100</f>
        <v>-0.84538369776932776</v>
      </c>
      <c r="D18" s="47" t="s">
        <v>8</v>
      </c>
      <c r="E18" s="31" t="s">
        <v>8</v>
      </c>
      <c r="F18" s="29">
        <v>-3359.8406416414091</v>
      </c>
      <c r="G18" s="21">
        <f>F18/ВВП!$B$6*100</f>
        <v>-5.4755082347318389</v>
      </c>
      <c r="H18" s="29">
        <v>54.047680415950005</v>
      </c>
      <c r="I18" s="21">
        <f>H18/ВВП!$B$7*100</f>
        <v>7.5997327276463702</v>
      </c>
      <c r="J18" s="29">
        <v>-3960.2462190000015</v>
      </c>
      <c r="K18" s="21">
        <f>J18/ВВП!$B$8*100</f>
        <v>-4.071663211108782</v>
      </c>
      <c r="M18" s="6"/>
      <c r="O18" s="6"/>
    </row>
    <row r="19" spans="1:15" x14ac:dyDescent="0.3">
      <c r="A19" s="110" t="s">
        <v>15</v>
      </c>
      <c r="B19" s="111"/>
      <c r="C19" s="111"/>
      <c r="D19" s="111"/>
      <c r="E19" s="111"/>
      <c r="F19" s="111"/>
      <c r="G19" s="111"/>
      <c r="H19" s="111"/>
      <c r="I19" s="111"/>
      <c r="J19" s="111"/>
      <c r="K19" s="112"/>
      <c r="M19" s="6"/>
    </row>
    <row r="20" spans="1:15" x14ac:dyDescent="0.3">
      <c r="A20" s="39" t="s">
        <v>7</v>
      </c>
      <c r="B20" s="42" t="s">
        <v>16</v>
      </c>
      <c r="C20" s="43" t="s">
        <v>16</v>
      </c>
      <c r="D20" s="42" t="s">
        <v>16</v>
      </c>
      <c r="E20" s="43" t="s">
        <v>16</v>
      </c>
      <c r="F20" s="42" t="s">
        <v>16</v>
      </c>
      <c r="G20" s="43" t="s">
        <v>16</v>
      </c>
      <c r="H20" s="42" t="s">
        <v>16</v>
      </c>
      <c r="I20" s="43" t="s">
        <v>16</v>
      </c>
      <c r="J20" s="46">
        <v>10104.195810000001</v>
      </c>
      <c r="K20" s="22">
        <f>J20/ВВП!$B$8*100</f>
        <v>10.388465787817848</v>
      </c>
      <c r="M20" s="6"/>
    </row>
    <row r="21" spans="1:15" x14ac:dyDescent="0.3">
      <c r="A21" s="34" t="s">
        <v>9</v>
      </c>
      <c r="B21" s="32" t="s">
        <v>16</v>
      </c>
      <c r="C21" s="27" t="s">
        <v>16</v>
      </c>
      <c r="D21" s="32" t="s">
        <v>16</v>
      </c>
      <c r="E21" s="27" t="s">
        <v>16</v>
      </c>
      <c r="F21" s="32" t="s">
        <v>16</v>
      </c>
      <c r="G21" s="27" t="s">
        <v>16</v>
      </c>
      <c r="H21" s="32" t="s">
        <v>16</v>
      </c>
      <c r="I21" s="27" t="s">
        <v>16</v>
      </c>
      <c r="J21" s="26">
        <v>9713.9604990000007</v>
      </c>
      <c r="K21" s="22">
        <f>J21/ВВП!$B$8*100</f>
        <v>9.9872516532392392</v>
      </c>
      <c r="M21" s="6"/>
    </row>
    <row r="22" spans="1:15" x14ac:dyDescent="0.3">
      <c r="A22" s="34" t="s">
        <v>13</v>
      </c>
      <c r="B22" s="32" t="s">
        <v>16</v>
      </c>
      <c r="C22" s="27" t="s">
        <v>16</v>
      </c>
      <c r="D22" s="32" t="s">
        <v>16</v>
      </c>
      <c r="E22" s="27" t="s">
        <v>16</v>
      </c>
      <c r="F22" s="32" t="s">
        <v>16</v>
      </c>
      <c r="G22" s="27" t="s">
        <v>16</v>
      </c>
      <c r="H22" s="32" t="s">
        <v>16</v>
      </c>
      <c r="I22" s="27" t="s">
        <v>16</v>
      </c>
      <c r="J22" s="26">
        <v>558.68005299999993</v>
      </c>
      <c r="K22" s="22">
        <f>J22/ВВП!$B$8*100</f>
        <v>0.5743978764923362</v>
      </c>
      <c r="M22" s="6"/>
    </row>
    <row r="23" spans="1:15" x14ac:dyDescent="0.3">
      <c r="A23" s="34" t="s">
        <v>14</v>
      </c>
      <c r="B23" s="36" t="s">
        <v>16</v>
      </c>
      <c r="C23" s="45" t="s">
        <v>16</v>
      </c>
      <c r="D23" s="36" t="s">
        <v>16</v>
      </c>
      <c r="E23" s="45" t="s">
        <v>16</v>
      </c>
      <c r="F23" s="36" t="s">
        <v>16</v>
      </c>
      <c r="G23" s="45" t="s">
        <v>16</v>
      </c>
      <c r="H23" s="36" t="s">
        <v>16</v>
      </c>
      <c r="I23" s="45" t="s">
        <v>16</v>
      </c>
      <c r="J23" s="47">
        <v>-168.44474199999928</v>
      </c>
      <c r="K23" s="22">
        <f>J23/ВВП!$B$8*100</f>
        <v>-0.17318374191372649</v>
      </c>
      <c r="M23" s="6"/>
    </row>
    <row r="24" spans="1:15" x14ac:dyDescent="0.3">
      <c r="A24" s="110" t="s">
        <v>17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2"/>
      <c r="M24" s="6"/>
    </row>
    <row r="25" spans="1:15" x14ac:dyDescent="0.3">
      <c r="A25" s="34" t="s">
        <v>7</v>
      </c>
      <c r="B25" s="39">
        <v>126.20758900460001</v>
      </c>
      <c r="C25" s="21">
        <f>B25/ВВП!$B$4*100</f>
        <v>2.7204115749138733</v>
      </c>
      <c r="D25" s="46" t="s">
        <v>8</v>
      </c>
      <c r="E25" s="19" t="s">
        <v>8</v>
      </c>
      <c r="F25" s="17">
        <v>8113.5479052040291</v>
      </c>
      <c r="G25" s="21">
        <f>F25/ВВП!$B$6*100</f>
        <v>13.222590922089758</v>
      </c>
      <c r="H25" s="17">
        <v>34.849510713019995</v>
      </c>
      <c r="I25" s="22">
        <f>H25/ВВП!$B$7*100</f>
        <v>4.9002466908837388</v>
      </c>
      <c r="J25" s="23">
        <v>3775.202084</v>
      </c>
      <c r="K25" s="22">
        <f>J25/ВВП!$B$8*100</f>
        <v>3.8814130712825761</v>
      </c>
      <c r="M25" s="6"/>
    </row>
    <row r="26" spans="1:15" x14ac:dyDescent="0.3">
      <c r="A26" s="34" t="s">
        <v>9</v>
      </c>
      <c r="B26" s="34">
        <v>90.106649812600011</v>
      </c>
      <c r="C26" s="21">
        <f>B26/ВВП!$B$4*100</f>
        <v>1.9422538300606762</v>
      </c>
      <c r="D26" s="26" t="s">
        <v>8</v>
      </c>
      <c r="E26" s="22" t="s">
        <v>8</v>
      </c>
      <c r="F26" s="8">
        <v>5857.6809588917904</v>
      </c>
      <c r="G26" s="21">
        <f>F26/ВВП!$B$6*100</f>
        <v>9.546220713365333</v>
      </c>
      <c r="H26" s="8">
        <v>21.00280987024</v>
      </c>
      <c r="I26" s="22">
        <f>H26/ВВП!$B$7*100</f>
        <v>2.9532394418224279</v>
      </c>
      <c r="J26" s="23">
        <v>3567.3305950000004</v>
      </c>
      <c r="K26" s="22">
        <f>J26/ВВП!$B$8*100</f>
        <v>3.667693355993404</v>
      </c>
      <c r="M26" s="6"/>
    </row>
    <row r="27" spans="1:15" x14ac:dyDescent="0.3">
      <c r="A27" s="34" t="s">
        <v>13</v>
      </c>
      <c r="B27" s="34">
        <v>9.1307148257999948</v>
      </c>
      <c r="C27" s="21">
        <f>B27/ВВП!$B$4*100</f>
        <v>0.19681306405780935</v>
      </c>
      <c r="D27" s="26" t="s">
        <v>8</v>
      </c>
      <c r="E27" s="22" t="s">
        <v>8</v>
      </c>
      <c r="F27" s="8">
        <v>1356.2173796347797</v>
      </c>
      <c r="G27" s="21">
        <f>F27/ВВП!$B$6*100</f>
        <v>2.2102177520683841</v>
      </c>
      <c r="H27" s="8">
        <v>7.52971326733</v>
      </c>
      <c r="I27" s="22">
        <f>H27/ВВП!$B$7*100</f>
        <v>1.0587652958855487</v>
      </c>
      <c r="J27" s="23">
        <v>204.24161100000001</v>
      </c>
      <c r="K27" s="22">
        <f>J27/ВВП!$B$8*100</f>
        <v>0.20998771482856898</v>
      </c>
      <c r="M27" s="6"/>
    </row>
    <row r="28" spans="1:15" x14ac:dyDescent="0.3">
      <c r="A28" s="34" t="s">
        <v>14</v>
      </c>
      <c r="B28" s="37">
        <v>26.970224366200011</v>
      </c>
      <c r="C28" s="21">
        <f>B28/ВВП!$B$4*100</f>
        <v>0.58134468079538781</v>
      </c>
      <c r="D28" s="47" t="s">
        <v>8</v>
      </c>
      <c r="E28" s="31" t="s">
        <v>8</v>
      </c>
      <c r="F28" s="29">
        <v>899.64956667745901</v>
      </c>
      <c r="G28" s="21">
        <f>F28/ВВП!$B$6*100</f>
        <v>1.4661524566560398</v>
      </c>
      <c r="H28" s="29">
        <v>6.3169875754499989</v>
      </c>
      <c r="I28" s="22">
        <f>H28/ВВП!$B$7*100</f>
        <v>0.88824195317576282</v>
      </c>
      <c r="J28" s="23">
        <v>3.6298779999995894</v>
      </c>
      <c r="K28" s="22">
        <f>J28/ВВП!$B$8*100</f>
        <v>3.7320004606035445E-3</v>
      </c>
      <c r="M28" s="6"/>
    </row>
    <row r="29" spans="1:15" x14ac:dyDescent="0.3">
      <c r="A29" s="110" t="s">
        <v>61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2"/>
      <c r="M29" s="6"/>
    </row>
    <row r="30" spans="1:15" x14ac:dyDescent="0.3">
      <c r="A30" s="34" t="s">
        <v>7</v>
      </c>
      <c r="B30" s="42" t="s">
        <v>16</v>
      </c>
      <c r="C30" s="43" t="s">
        <v>16</v>
      </c>
      <c r="D30" s="17" t="s">
        <v>8</v>
      </c>
      <c r="E30" s="19" t="s">
        <v>8</v>
      </c>
      <c r="F30" s="46">
        <v>1901.7856069999998</v>
      </c>
      <c r="G30" s="21">
        <f>F30/ВВП!$B$6*100</f>
        <v>3.0993263855322986</v>
      </c>
      <c r="H30" s="46">
        <v>67.647020729230007</v>
      </c>
      <c r="I30" s="22">
        <f>H30/ВВП!$B$7*100</f>
        <v>9.5119582081451544</v>
      </c>
      <c r="J30" s="46">
        <v>11963.721243</v>
      </c>
      <c r="K30" s="22">
        <f>J30/ВВП!$B$8*100</f>
        <v>12.300306839352029</v>
      </c>
      <c r="M30" s="6"/>
    </row>
    <row r="31" spans="1:15" x14ac:dyDescent="0.3">
      <c r="A31" s="40" t="s">
        <v>10</v>
      </c>
      <c r="B31" s="32"/>
      <c r="C31" s="27"/>
      <c r="D31" s="8"/>
      <c r="E31" s="22"/>
      <c r="F31" s="26"/>
      <c r="G31" s="21"/>
      <c r="H31" s="26"/>
      <c r="I31" s="21"/>
      <c r="J31" s="26"/>
      <c r="K31" s="21"/>
      <c r="M31" s="6"/>
    </row>
    <row r="32" spans="1:15" x14ac:dyDescent="0.3">
      <c r="A32" s="40" t="s">
        <v>18</v>
      </c>
      <c r="B32" s="32" t="s">
        <v>16</v>
      </c>
      <c r="C32" s="27" t="s">
        <v>16</v>
      </c>
      <c r="D32" s="8" t="s">
        <v>8</v>
      </c>
      <c r="E32" s="22" t="s">
        <v>8</v>
      </c>
      <c r="F32" s="26">
        <v>1008.021713</v>
      </c>
      <c r="G32" s="21">
        <f>F32/ВВП!$B$6*100</f>
        <v>1.6427657674929319</v>
      </c>
      <c r="H32" s="26">
        <v>40.41603639078</v>
      </c>
      <c r="I32" s="22">
        <f>H32/ВВП!$B$7*100</f>
        <v>5.6829649693923621</v>
      </c>
      <c r="J32" s="26">
        <v>6899.6883669999997</v>
      </c>
      <c r="K32" s="22">
        <f>J32/ВВП!$B$8*100</f>
        <v>7.0938031977019147</v>
      </c>
      <c r="M32" s="6"/>
    </row>
    <row r="33" spans="1:13" x14ac:dyDescent="0.3">
      <c r="A33" s="34" t="s">
        <v>9</v>
      </c>
      <c r="B33" s="32" t="s">
        <v>16</v>
      </c>
      <c r="C33" s="27" t="s">
        <v>16</v>
      </c>
      <c r="D33" s="8" t="s">
        <v>8</v>
      </c>
      <c r="E33" s="22" t="s">
        <v>8</v>
      </c>
      <c r="F33" s="26">
        <v>1715.7525099999998</v>
      </c>
      <c r="G33" s="21">
        <f>F33/ВВП!$B$6*100</f>
        <v>2.7961495794863636</v>
      </c>
      <c r="H33" s="26">
        <v>59.136430503009997</v>
      </c>
      <c r="I33" s="22">
        <f>H33/ВВП!$B$7*100</f>
        <v>8.3152701990385811</v>
      </c>
      <c r="J33" s="26">
        <v>12072.552967</v>
      </c>
      <c r="K33" s="22">
        <f>J33/ВВП!$B$8*100</f>
        <v>12.412200419272985</v>
      </c>
      <c r="M33" s="6"/>
    </row>
    <row r="34" spans="1:13" x14ac:dyDescent="0.3">
      <c r="A34" s="40" t="s">
        <v>10</v>
      </c>
      <c r="B34" s="32"/>
      <c r="C34" s="27"/>
      <c r="D34" s="8"/>
      <c r="E34" s="22"/>
      <c r="F34" s="26"/>
      <c r="G34" s="21"/>
      <c r="H34" s="26"/>
      <c r="I34" s="21"/>
      <c r="J34" s="26"/>
      <c r="K34" s="21"/>
      <c r="M34" s="6"/>
    </row>
    <row r="35" spans="1:13" x14ac:dyDescent="0.3">
      <c r="A35" s="40" t="s">
        <v>11</v>
      </c>
      <c r="B35" s="32" t="s">
        <v>16</v>
      </c>
      <c r="C35" s="27" t="s">
        <v>16</v>
      </c>
      <c r="D35" s="8" t="s">
        <v>8</v>
      </c>
      <c r="E35" s="22" t="s">
        <v>8</v>
      </c>
      <c r="F35" s="8">
        <v>1707.590402</v>
      </c>
      <c r="G35" s="21">
        <f>F35/ВВП!$B$6*100</f>
        <v>2.7828478505255116</v>
      </c>
      <c r="H35" s="26">
        <v>54.870723460960001</v>
      </c>
      <c r="I35" s="22">
        <f>H35/ВВП!$B$7*100</f>
        <v>7.7154621561303784</v>
      </c>
      <c r="J35" s="26" t="s">
        <v>78</v>
      </c>
      <c r="K35" s="22" t="s">
        <v>8</v>
      </c>
      <c r="M35" s="6"/>
    </row>
    <row r="36" spans="1:13" x14ac:dyDescent="0.3">
      <c r="A36" s="41" t="s">
        <v>10</v>
      </c>
      <c r="B36" s="32"/>
      <c r="C36" s="27"/>
      <c r="D36" s="8"/>
      <c r="E36" s="22"/>
      <c r="F36" s="8"/>
      <c r="G36" s="22"/>
      <c r="H36" s="26"/>
      <c r="I36" s="21"/>
      <c r="J36" s="26"/>
      <c r="K36" s="21"/>
      <c r="M36" s="6"/>
    </row>
    <row r="37" spans="1:13" x14ac:dyDescent="0.3">
      <c r="A37" s="41" t="s">
        <v>12</v>
      </c>
      <c r="B37" s="32" t="s">
        <v>16</v>
      </c>
      <c r="C37" s="27" t="s">
        <v>16</v>
      </c>
      <c r="D37" s="8" t="s">
        <v>8</v>
      </c>
      <c r="E37" s="22" t="s">
        <v>8</v>
      </c>
      <c r="F37" s="8" t="s">
        <v>8</v>
      </c>
      <c r="G37" s="22" t="s">
        <v>8</v>
      </c>
      <c r="H37" s="26">
        <v>3.4154376017499999</v>
      </c>
      <c r="I37" s="22">
        <f>H37/ВВП!$B$7*100</f>
        <v>0.48025026645904889</v>
      </c>
      <c r="J37" s="26" t="s">
        <v>78</v>
      </c>
      <c r="K37" s="22" t="s">
        <v>8</v>
      </c>
      <c r="M37" s="6"/>
    </row>
    <row r="38" spans="1:13" x14ac:dyDescent="0.3">
      <c r="A38" s="34" t="s">
        <v>13</v>
      </c>
      <c r="B38" s="32" t="s">
        <v>16</v>
      </c>
      <c r="C38" s="27" t="s">
        <v>16</v>
      </c>
      <c r="D38" s="8" t="s">
        <v>8</v>
      </c>
      <c r="E38" s="22" t="s">
        <v>8</v>
      </c>
      <c r="F38" s="26">
        <v>0</v>
      </c>
      <c r="G38" s="21">
        <f>F38/ВВП!$B$6*100</f>
        <v>0</v>
      </c>
      <c r="H38" s="26">
        <v>0.41319165500000005</v>
      </c>
      <c r="I38" s="22">
        <f>H38/ВВП!$B$7*100</f>
        <v>5.8099554303299578E-2</v>
      </c>
      <c r="J38" s="26">
        <v>0.50926700000000003</v>
      </c>
      <c r="K38" s="22">
        <f>J38/ВВП!$B$8*100</f>
        <v>5.2359464383386995E-4</v>
      </c>
      <c r="M38" s="6"/>
    </row>
    <row r="39" spans="1:13" x14ac:dyDescent="0.3">
      <c r="A39" s="34" t="s">
        <v>14</v>
      </c>
      <c r="B39" s="36" t="s">
        <v>16</v>
      </c>
      <c r="C39" s="45" t="s">
        <v>16</v>
      </c>
      <c r="D39" s="29" t="s">
        <v>8</v>
      </c>
      <c r="E39" s="31" t="s">
        <v>8</v>
      </c>
      <c r="F39" s="47">
        <v>186.033097</v>
      </c>
      <c r="G39" s="21">
        <f>F39/ВВП!$B$6*100</f>
        <v>0.30317680604593489</v>
      </c>
      <c r="H39" s="47">
        <v>8.0973985712200029</v>
      </c>
      <c r="I39" s="22">
        <f>H39/ВВП!$B$7*100</f>
        <v>1.1385884548032728</v>
      </c>
      <c r="J39" s="47">
        <v>-109.34099099999948</v>
      </c>
      <c r="K39" s="22">
        <f>J39/ВВП!$B$8*100</f>
        <v>-0.11241717456479039</v>
      </c>
      <c r="M39" s="6"/>
    </row>
    <row r="40" spans="1:13" ht="16.2" x14ac:dyDescent="0.3">
      <c r="A40" s="110" t="s">
        <v>65</v>
      </c>
      <c r="B40" s="111"/>
      <c r="C40" s="111"/>
      <c r="D40" s="111"/>
      <c r="E40" s="111"/>
      <c r="F40" s="111"/>
      <c r="G40" s="111"/>
      <c r="H40" s="111"/>
      <c r="I40" s="111"/>
      <c r="J40" s="111"/>
      <c r="K40" s="112"/>
      <c r="M40" s="6"/>
    </row>
    <row r="41" spans="1:13" x14ac:dyDescent="0.3">
      <c r="A41" s="39" t="s">
        <v>19</v>
      </c>
      <c r="B41" s="42" t="s">
        <v>16</v>
      </c>
      <c r="C41" s="43" t="s">
        <v>16</v>
      </c>
      <c r="D41" s="42" t="s">
        <v>16</v>
      </c>
      <c r="E41" s="43" t="s">
        <v>16</v>
      </c>
      <c r="F41" s="64">
        <v>34730.106884000001</v>
      </c>
      <c r="G41" s="22">
        <f>F41/ВВП!$B$12*100</f>
        <v>23.834788060176109</v>
      </c>
      <c r="H41" s="42" t="s">
        <v>16</v>
      </c>
      <c r="I41" s="43" t="s">
        <v>16</v>
      </c>
      <c r="J41" s="64">
        <v>11879.972702999999</v>
      </c>
      <c r="K41" s="22">
        <f>J41/ВВП!$B$14*100</f>
        <v>5.7391144753070176</v>
      </c>
      <c r="M41" s="6"/>
    </row>
    <row r="42" spans="1:13" x14ac:dyDescent="0.3">
      <c r="A42" s="34" t="s">
        <v>20</v>
      </c>
      <c r="B42" s="32" t="s">
        <v>16</v>
      </c>
      <c r="C42" s="27" t="s">
        <v>16</v>
      </c>
      <c r="D42" s="32" t="s">
        <v>16</v>
      </c>
      <c r="E42" s="27" t="s">
        <v>16</v>
      </c>
      <c r="F42" s="23">
        <v>1235.053746</v>
      </c>
      <c r="G42" s="22">
        <f>F42/ВВП!$B$12*100</f>
        <v>0.84760016366083168</v>
      </c>
      <c r="H42" s="32" t="s">
        <v>16</v>
      </c>
      <c r="I42" s="27" t="s">
        <v>16</v>
      </c>
      <c r="J42" s="23">
        <v>1286.4395770000001</v>
      </c>
      <c r="K42" s="22">
        <f>J42/ВВП!$B$14*100</f>
        <v>0.62146809445985784</v>
      </c>
      <c r="M42" s="6"/>
    </row>
    <row r="43" spans="1:13" x14ac:dyDescent="0.3">
      <c r="A43" s="34" t="s">
        <v>21</v>
      </c>
      <c r="B43" s="32" t="s">
        <v>16</v>
      </c>
      <c r="C43" s="27" t="s">
        <v>16</v>
      </c>
      <c r="D43" s="32" t="s">
        <v>16</v>
      </c>
      <c r="E43" s="27" t="s">
        <v>16</v>
      </c>
      <c r="F43" s="23">
        <v>3143.6637144000001</v>
      </c>
      <c r="G43" s="22">
        <f>F43/ВВП!$B$12*100</f>
        <v>2.1574525703434917</v>
      </c>
      <c r="H43" s="32" t="s">
        <v>16</v>
      </c>
      <c r="I43" s="27" t="s">
        <v>16</v>
      </c>
      <c r="J43" s="23">
        <v>29.395</v>
      </c>
      <c r="K43" s="22">
        <f>J43/ВВП!$B$14*100</f>
        <v>1.4200476231653996E-2</v>
      </c>
      <c r="M43" s="6"/>
    </row>
    <row r="44" spans="1:13" x14ac:dyDescent="0.3">
      <c r="A44" s="37" t="s">
        <v>22</v>
      </c>
      <c r="B44" s="36" t="s">
        <v>16</v>
      </c>
      <c r="C44" s="45" t="s">
        <v>16</v>
      </c>
      <c r="D44" s="36" t="s">
        <v>16</v>
      </c>
      <c r="E44" s="45" t="s">
        <v>16</v>
      </c>
      <c r="F44" s="80">
        <v>32821.496915600001</v>
      </c>
      <c r="G44" s="22">
        <f>F44/ВВП!$B$12*100</f>
        <v>22.524935653493451</v>
      </c>
      <c r="H44" s="36" t="s">
        <v>16</v>
      </c>
      <c r="I44" s="45" t="s">
        <v>16</v>
      </c>
      <c r="J44" s="80">
        <v>13090.578915</v>
      </c>
      <c r="K44" s="22">
        <f>J44/ВВП!$B$14*100</f>
        <v>6.3239481116192708</v>
      </c>
      <c r="M44" s="6"/>
    </row>
    <row r="45" spans="1:13" ht="16.2" x14ac:dyDescent="0.3">
      <c r="A45" s="63" t="s">
        <v>72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3" ht="16.2" x14ac:dyDescent="0.3">
      <c r="A46" s="67" t="s">
        <v>75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3" ht="26.25" customHeight="1" x14ac:dyDescent="0.3">
      <c r="A47" s="109" t="s">
        <v>76</v>
      </c>
      <c r="B47" s="109"/>
      <c r="C47" s="109"/>
      <c r="D47" s="109"/>
      <c r="E47" s="109"/>
      <c r="F47" s="109"/>
      <c r="G47" s="109"/>
      <c r="H47" s="109"/>
      <c r="I47" s="109"/>
      <c r="J47" s="109"/>
      <c r="K47" s="109"/>
    </row>
    <row r="48" spans="1:13" x14ac:dyDescent="0.3">
      <c r="A48" s="49"/>
      <c r="B48" s="58"/>
      <c r="C48" s="58"/>
      <c r="D48" s="58"/>
      <c r="E48" s="58"/>
      <c r="F48" s="58"/>
      <c r="G48" s="58"/>
      <c r="H48" s="58"/>
      <c r="I48" s="58"/>
      <c r="J48" s="83"/>
      <c r="K48" s="83"/>
    </row>
    <row r="49" spans="1:1" s="4" customFormat="1" x14ac:dyDescent="0.3">
      <c r="A49" s="38"/>
    </row>
  </sheetData>
  <mergeCells count="15">
    <mergeCell ref="A47:K47"/>
    <mergeCell ref="A40:K40"/>
    <mergeCell ref="A1:K1"/>
    <mergeCell ref="A2:K2"/>
    <mergeCell ref="A3:A4"/>
    <mergeCell ref="B3:C3"/>
    <mergeCell ref="D3:E3"/>
    <mergeCell ref="F3:G3"/>
    <mergeCell ref="H3:I3"/>
    <mergeCell ref="J3:K3"/>
    <mergeCell ref="A10:K10"/>
    <mergeCell ref="A19:K19"/>
    <mergeCell ref="A24:K24"/>
    <mergeCell ref="A29:K29"/>
    <mergeCell ref="A5:K5"/>
  </mergeCells>
  <pageMargins left="0.39370078740157483" right="0.31496062992125984" top="0.74803149606299213" bottom="0.74803149606299213" header="0.31496062992125984" footer="0.31496062992125984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N37"/>
  <sheetViews>
    <sheetView topLeftCell="A4" zoomScale="85" zoomScaleNormal="85" zoomScaleSheetLayoutView="100" workbookViewId="0">
      <selection sqref="A1:K1"/>
    </sheetView>
  </sheetViews>
  <sheetFormatPr defaultRowHeight="14.4" x14ac:dyDescent="0.3"/>
  <cols>
    <col min="1" max="1" width="38.6640625" customWidth="1"/>
    <col min="2" max="8" width="11.5546875" customWidth="1"/>
    <col min="9" max="9" width="11.5546875" style="7" customWidth="1"/>
    <col min="10" max="11" width="11.5546875" customWidth="1"/>
    <col min="12" max="12" width="9.109375" customWidth="1"/>
    <col min="13" max="16" width="8.88671875" customWidth="1"/>
  </cols>
  <sheetData>
    <row r="1" spans="1:14" ht="16.8" x14ac:dyDescent="0.3">
      <c r="A1" s="113" t="s">
        <v>23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4" x14ac:dyDescent="0.3">
      <c r="A2" s="121" t="s">
        <v>87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4" x14ac:dyDescent="0.3">
      <c r="A3" s="122" t="s">
        <v>0</v>
      </c>
      <c r="B3" s="116" t="s">
        <v>1</v>
      </c>
      <c r="C3" s="117"/>
      <c r="D3" s="116" t="s">
        <v>2</v>
      </c>
      <c r="E3" s="117"/>
      <c r="F3" s="116" t="s">
        <v>3</v>
      </c>
      <c r="G3" s="117"/>
      <c r="H3" s="116" t="s">
        <v>4</v>
      </c>
      <c r="I3" s="117"/>
      <c r="J3" s="116" t="s">
        <v>5</v>
      </c>
      <c r="K3" s="117"/>
    </row>
    <row r="4" spans="1:14" ht="42" x14ac:dyDescent="0.3">
      <c r="A4" s="123"/>
      <c r="B4" s="10" t="s">
        <v>68</v>
      </c>
      <c r="C4" s="10" t="s">
        <v>6</v>
      </c>
      <c r="D4" s="10" t="s">
        <v>68</v>
      </c>
      <c r="E4" s="10" t="s">
        <v>6</v>
      </c>
      <c r="F4" s="10" t="s">
        <v>68</v>
      </c>
      <c r="G4" s="10" t="s">
        <v>6</v>
      </c>
      <c r="H4" s="10" t="s">
        <v>68</v>
      </c>
      <c r="I4" s="10" t="s">
        <v>6</v>
      </c>
      <c r="J4" s="10" t="s">
        <v>68</v>
      </c>
      <c r="K4" s="10" t="s">
        <v>6</v>
      </c>
    </row>
    <row r="5" spans="1:14" x14ac:dyDescent="0.3">
      <c r="A5" s="16" t="s">
        <v>24</v>
      </c>
      <c r="B5" s="17">
        <v>-11.83684212</v>
      </c>
      <c r="C5" s="19">
        <f>B5/ВВП!$B$4*100</f>
        <v>-0.25514378784703989</v>
      </c>
      <c r="D5" s="17" t="s">
        <v>8</v>
      </c>
      <c r="E5" s="19" t="s">
        <v>8</v>
      </c>
      <c r="F5" s="17">
        <v>-1227.3190388087501</v>
      </c>
      <c r="G5" s="19">
        <f>F5/ВВП!$B$6*100</f>
        <v>-2.0001530490319346</v>
      </c>
      <c r="H5" s="17">
        <v>116.63300007077001</v>
      </c>
      <c r="I5" s="19">
        <f>H5/ВВП!$B$7*100</f>
        <v>16.399956870301374</v>
      </c>
      <c r="J5" s="64">
        <v>345.93196899999998</v>
      </c>
      <c r="K5" s="19">
        <f>J5/ВВП!$B$8*100</f>
        <v>0.35566436878750113</v>
      </c>
      <c r="M5" s="6"/>
      <c r="N5" s="6"/>
    </row>
    <row r="6" spans="1:14" x14ac:dyDescent="0.3">
      <c r="A6" s="20" t="s">
        <v>25</v>
      </c>
      <c r="B6" s="8">
        <v>-12.29507259</v>
      </c>
      <c r="C6" s="22">
        <f>B6/ВВП!$B$4*100</f>
        <v>-0.26502097102118949</v>
      </c>
      <c r="D6" s="8" t="s">
        <v>8</v>
      </c>
      <c r="E6" s="22" t="s">
        <v>8</v>
      </c>
      <c r="F6" s="8">
        <v>396.31492746062008</v>
      </c>
      <c r="G6" s="22">
        <f>F6/ВВП!$B$6*100</f>
        <v>0.64587159937372407</v>
      </c>
      <c r="H6" s="8">
        <v>116.63300007077001</v>
      </c>
      <c r="I6" s="22">
        <f>H6/ВВП!$B$7*100</f>
        <v>16.399956870301374</v>
      </c>
      <c r="J6" s="23">
        <v>300.60467699999998</v>
      </c>
      <c r="K6" s="22">
        <f>J6/ВВП!$B$8*100</f>
        <v>0.30906184533576792</v>
      </c>
      <c r="M6" s="6"/>
      <c r="N6" s="6"/>
    </row>
    <row r="7" spans="1:14" x14ac:dyDescent="0.3">
      <c r="A7" s="24" t="s">
        <v>26</v>
      </c>
      <c r="B7" s="8">
        <v>0</v>
      </c>
      <c r="C7" s="22">
        <f>B7/ВВП!$B$4*100</f>
        <v>0</v>
      </c>
      <c r="D7" s="8" t="s">
        <v>8</v>
      </c>
      <c r="E7" s="22" t="s">
        <v>8</v>
      </c>
      <c r="F7" s="8">
        <v>0</v>
      </c>
      <c r="G7" s="22">
        <f>F7/ВВП!$B$6*100</f>
        <v>0</v>
      </c>
      <c r="H7" s="8">
        <v>0</v>
      </c>
      <c r="I7" s="22">
        <f>H7/ВВП!$B$7*100</f>
        <v>0</v>
      </c>
      <c r="J7" s="23">
        <v>22.120937999999999</v>
      </c>
      <c r="K7" s="22">
        <f>J7/ВВП!$B$8*100</f>
        <v>2.2743285257794281E-2</v>
      </c>
      <c r="M7" s="6"/>
      <c r="N7" s="6"/>
    </row>
    <row r="8" spans="1:14" x14ac:dyDescent="0.3">
      <c r="A8" s="24" t="s">
        <v>27</v>
      </c>
      <c r="B8" s="8">
        <v>-13.358072589999999</v>
      </c>
      <c r="C8" s="22">
        <f>B8/ВВП!$B$4*100</f>
        <v>-0.28793399492839722</v>
      </c>
      <c r="D8" s="8" t="s">
        <v>8</v>
      </c>
      <c r="E8" s="22" t="s">
        <v>8</v>
      </c>
      <c r="F8" s="8">
        <v>137.43118605985001</v>
      </c>
      <c r="G8" s="22">
        <f>F8/ВВП!$B$6*100</f>
        <v>0.22397061981250538</v>
      </c>
      <c r="H8" s="8">
        <v>-50.162350344540002</v>
      </c>
      <c r="I8" s="22">
        <f>H8/ВВП!$B$7*100</f>
        <v>-7.0534101126116395</v>
      </c>
      <c r="J8" s="23">
        <v>14.764036000000001</v>
      </c>
      <c r="K8" s="22">
        <f>J8/ВВП!$B$8*100</f>
        <v>1.5179405245127673E-2</v>
      </c>
      <c r="M8" s="6"/>
      <c r="N8" s="6"/>
    </row>
    <row r="9" spans="1:14" ht="26.4" x14ac:dyDescent="0.3">
      <c r="A9" s="24" t="s">
        <v>28</v>
      </c>
      <c r="B9" s="8">
        <v>1.0629999999999999</v>
      </c>
      <c r="C9" s="22">
        <f>B9/ВВП!$B$4*100</f>
        <v>2.2913023907207727E-2</v>
      </c>
      <c r="D9" s="8" t="s">
        <v>8</v>
      </c>
      <c r="E9" s="22" t="s">
        <v>8</v>
      </c>
      <c r="F9" s="8">
        <v>258.88374140077002</v>
      </c>
      <c r="G9" s="22">
        <f>F9/ВВП!$B$6*100</f>
        <v>0.42190097956121864</v>
      </c>
      <c r="H9" s="8">
        <v>166.79535041531</v>
      </c>
      <c r="I9" s="22">
        <f>H9/ВВП!$B$7*100</f>
        <v>23.453366982913014</v>
      </c>
      <c r="J9" s="23">
        <v>271.56532199999998</v>
      </c>
      <c r="K9" s="22">
        <f>J9/ВВП!$B$8*100</f>
        <v>0.27920550133863026</v>
      </c>
      <c r="M9" s="6"/>
      <c r="N9" s="6"/>
    </row>
    <row r="10" spans="1:14" ht="26.4" x14ac:dyDescent="0.3">
      <c r="A10" s="24" t="s">
        <v>29</v>
      </c>
      <c r="B10" s="8">
        <v>0</v>
      </c>
      <c r="C10" s="22">
        <f>B10/ВВП!$B$4*100</f>
        <v>0</v>
      </c>
      <c r="D10" s="8" t="s">
        <v>8</v>
      </c>
      <c r="E10" s="22" t="s">
        <v>8</v>
      </c>
      <c r="F10" s="8">
        <v>0</v>
      </c>
      <c r="G10" s="22">
        <f>F10/ВВП!$B$6*100</f>
        <v>0</v>
      </c>
      <c r="H10" s="8" t="s">
        <v>8</v>
      </c>
      <c r="I10" s="22" t="s">
        <v>8</v>
      </c>
      <c r="J10" s="23">
        <v>-7.8456190000000001</v>
      </c>
      <c r="K10" s="22">
        <f>J10/ВВП!$B$8*100</f>
        <v>-8.0663465057842811E-3</v>
      </c>
      <c r="M10" s="6"/>
      <c r="N10" s="6"/>
    </row>
    <row r="11" spans="1:14" x14ac:dyDescent="0.3">
      <c r="A11" s="20" t="s">
        <v>30</v>
      </c>
      <c r="B11" s="8">
        <v>0.45823046999999995</v>
      </c>
      <c r="C11" s="22">
        <f>B11/ВВП!$B$4*100</f>
        <v>9.8771831741496056E-3</v>
      </c>
      <c r="D11" s="8" t="s">
        <v>78</v>
      </c>
      <c r="E11" s="22" t="s">
        <v>8</v>
      </c>
      <c r="F11" s="8">
        <v>-1623.6339662693699</v>
      </c>
      <c r="G11" s="22">
        <f>F11/ВВП!$B$6*100</f>
        <v>-2.6460246484056582</v>
      </c>
      <c r="H11" s="8" t="s">
        <v>8</v>
      </c>
      <c r="I11" s="22" t="s">
        <v>8</v>
      </c>
      <c r="J11" s="23">
        <v>45.327292</v>
      </c>
      <c r="K11" s="22">
        <f>J11/ВВП!$B$8*100</f>
        <v>4.6602523451733227E-2</v>
      </c>
      <c r="M11" s="6"/>
      <c r="N11" s="6"/>
    </row>
    <row r="12" spans="1:14" x14ac:dyDescent="0.3">
      <c r="A12" s="24" t="s">
        <v>31</v>
      </c>
      <c r="B12" s="8">
        <v>0</v>
      </c>
      <c r="C12" s="22">
        <f>B12/ВВП!$B$4*100</f>
        <v>0</v>
      </c>
      <c r="D12" s="8" t="s">
        <v>78</v>
      </c>
      <c r="E12" s="22" t="s">
        <v>8</v>
      </c>
      <c r="F12" s="8">
        <v>-1236.2066765326799</v>
      </c>
      <c r="G12" s="22">
        <f>F12/ВВП!$B$6*100</f>
        <v>-2.0146371685885445</v>
      </c>
      <c r="H12" s="8" t="s">
        <v>8</v>
      </c>
      <c r="I12" s="22" t="s">
        <v>8</v>
      </c>
      <c r="J12" s="23">
        <v>0</v>
      </c>
      <c r="K12" s="22">
        <f>J12/ВВП!$B$8*100</f>
        <v>0</v>
      </c>
      <c r="M12" s="6"/>
      <c r="N12" s="6"/>
    </row>
    <row r="13" spans="1:14" x14ac:dyDescent="0.3">
      <c r="A13" s="24" t="s">
        <v>32</v>
      </c>
      <c r="B13" s="8">
        <v>-0.19555985000000001</v>
      </c>
      <c r="C13" s="22">
        <f>B13/ВВП!$B$4*100</f>
        <v>-4.2153034038945976E-3</v>
      </c>
      <c r="D13" s="8" t="s">
        <v>78</v>
      </c>
      <c r="E13" s="22" t="s">
        <v>8</v>
      </c>
      <c r="F13" s="8">
        <v>-0.30765610658999998</v>
      </c>
      <c r="G13" s="22">
        <f>F13/ВВП!$B$6*100</f>
        <v>-5.0138495386379493E-4</v>
      </c>
      <c r="H13" s="8" t="s">
        <v>8</v>
      </c>
      <c r="I13" s="22" t="s">
        <v>8</v>
      </c>
      <c r="J13" s="23">
        <v>45.327292</v>
      </c>
      <c r="K13" s="22">
        <f>J13/ВВП!$B$8*100</f>
        <v>4.6602523451733227E-2</v>
      </c>
      <c r="M13" s="6"/>
      <c r="N13" s="6"/>
    </row>
    <row r="14" spans="1:14" ht="26.4" x14ac:dyDescent="0.3">
      <c r="A14" s="24" t="s">
        <v>33</v>
      </c>
      <c r="B14" s="8">
        <v>0.65379031999999992</v>
      </c>
      <c r="C14" s="22">
        <f>B14/ВВП!$B$4*100</f>
        <v>1.4092486578044202E-2</v>
      </c>
      <c r="D14" s="8" t="s">
        <v>8</v>
      </c>
      <c r="E14" s="22" t="s">
        <v>8</v>
      </c>
      <c r="F14" s="8">
        <v>-387.11963363009994</v>
      </c>
      <c r="G14" s="22">
        <f>F14/ВВП!$B$6*100</f>
        <v>-0.63088609486324998</v>
      </c>
      <c r="H14" s="8" t="s">
        <v>8</v>
      </c>
      <c r="I14" s="22" t="s">
        <v>8</v>
      </c>
      <c r="J14" s="8">
        <v>0</v>
      </c>
      <c r="K14" s="22">
        <f>J14/ВВП!$B$8*100</f>
        <v>0</v>
      </c>
      <c r="M14" s="6"/>
      <c r="N14" s="6"/>
    </row>
    <row r="15" spans="1:14" ht="26.4" x14ac:dyDescent="0.3">
      <c r="A15" s="24" t="s">
        <v>34</v>
      </c>
      <c r="B15" s="8">
        <v>0</v>
      </c>
      <c r="C15" s="22">
        <f>B15/ВВП!$B$4*100</f>
        <v>0</v>
      </c>
      <c r="D15" s="8" t="s">
        <v>8</v>
      </c>
      <c r="E15" s="22" t="s">
        <v>8</v>
      </c>
      <c r="F15" s="8">
        <v>0</v>
      </c>
      <c r="G15" s="22">
        <f>F15/ВВП!$B$6*100</f>
        <v>0</v>
      </c>
      <c r="H15" s="8" t="s">
        <v>8</v>
      </c>
      <c r="I15" s="22" t="s">
        <v>8</v>
      </c>
      <c r="J15" s="8">
        <v>0</v>
      </c>
      <c r="K15" s="22">
        <f>J15/ВВП!$B$8*100</f>
        <v>0</v>
      </c>
      <c r="M15" s="6"/>
      <c r="N15" s="6"/>
    </row>
    <row r="16" spans="1:14" ht="26.4" x14ac:dyDescent="0.3">
      <c r="A16" s="20" t="s">
        <v>35</v>
      </c>
      <c r="B16" s="8">
        <v>0</v>
      </c>
      <c r="C16" s="22">
        <f>B16/ВВП!$B$4*100</f>
        <v>0</v>
      </c>
      <c r="D16" s="8" t="s">
        <v>8</v>
      </c>
      <c r="E16" s="22" t="s">
        <v>8</v>
      </c>
      <c r="F16" s="8">
        <v>0</v>
      </c>
      <c r="G16" s="22">
        <f>F16/ВВП!$B$6*100</f>
        <v>0</v>
      </c>
      <c r="H16" s="8" t="s">
        <v>8</v>
      </c>
      <c r="I16" s="22" t="s">
        <v>8</v>
      </c>
      <c r="J16" s="8">
        <v>0</v>
      </c>
      <c r="K16" s="22">
        <f>J16/ВВП!$B$8*100</f>
        <v>0</v>
      </c>
      <c r="M16" s="6"/>
      <c r="N16" s="6"/>
    </row>
    <row r="17" spans="1:14" x14ac:dyDescent="0.3">
      <c r="A17" s="25" t="s">
        <v>36</v>
      </c>
      <c r="B17" s="8">
        <v>192.61309363000001</v>
      </c>
      <c r="C17" s="22">
        <f>B17/ВВП!$B$4*100</f>
        <v>4.1517859070417975</v>
      </c>
      <c r="D17" s="8" t="s">
        <v>8</v>
      </c>
      <c r="E17" s="22" t="s">
        <v>8</v>
      </c>
      <c r="F17" s="8">
        <v>1523.6599163160097</v>
      </c>
      <c r="G17" s="22">
        <f>F17/ВВП!$B$6*100</f>
        <v>2.4830976550850212</v>
      </c>
      <c r="H17" s="8">
        <v>122.23063204521</v>
      </c>
      <c r="I17" s="22">
        <f>H17/ВВП!$B$7*100</f>
        <v>17.187049056054406</v>
      </c>
      <c r="J17" s="8">
        <v>1668.1054939999999</v>
      </c>
      <c r="K17" s="22">
        <f>J17/ВВП!$B$8*100</f>
        <v>1.7150357317639895</v>
      </c>
      <c r="L17" s="6"/>
      <c r="M17" s="6"/>
      <c r="N17" s="6"/>
    </row>
    <row r="18" spans="1:14" x14ac:dyDescent="0.3">
      <c r="A18" s="20" t="s">
        <v>37</v>
      </c>
      <c r="B18" s="8">
        <v>102.65684346</v>
      </c>
      <c r="C18" s="22">
        <f>B18/ВВП!$B$4*100</f>
        <v>2.2127739496119108</v>
      </c>
      <c r="D18" s="8" t="s">
        <v>8</v>
      </c>
      <c r="E18" s="22" t="s">
        <v>8</v>
      </c>
      <c r="F18" s="8">
        <v>1673.1870898394698</v>
      </c>
      <c r="G18" s="22">
        <f>F18/ВВП!$B$6*100</f>
        <v>2.7267810190507289</v>
      </c>
      <c r="H18" s="8">
        <v>73.378724469880012</v>
      </c>
      <c r="I18" s="22">
        <f>H18/ВВП!$B$7*100</f>
        <v>10.317902444193001</v>
      </c>
      <c r="J18" s="8">
        <v>1672.0680689999999</v>
      </c>
      <c r="K18" s="22">
        <f>J18/ВВП!$B$8*100</f>
        <v>1.7191097892736849</v>
      </c>
      <c r="L18" s="6"/>
      <c r="M18" s="6"/>
      <c r="N18" s="6"/>
    </row>
    <row r="19" spans="1:14" x14ac:dyDescent="0.3">
      <c r="A19" s="24" t="s">
        <v>38</v>
      </c>
      <c r="B19" s="8">
        <v>0</v>
      </c>
      <c r="C19" s="22">
        <f>B19/ВВП!$B$4*100</f>
        <v>0</v>
      </c>
      <c r="D19" s="8" t="s">
        <v>8</v>
      </c>
      <c r="E19" s="22" t="s">
        <v>8</v>
      </c>
      <c r="F19" s="8">
        <v>0</v>
      </c>
      <c r="G19" s="22">
        <f>F19/ВВП!$B$6*100</f>
        <v>0</v>
      </c>
      <c r="H19" s="8">
        <v>0</v>
      </c>
      <c r="I19" s="22">
        <f>H19/ВВП!$B$7*100</f>
        <v>0</v>
      </c>
      <c r="J19" s="8">
        <v>0</v>
      </c>
      <c r="K19" s="22">
        <f>J19/ВВП!$B$8*100</f>
        <v>0</v>
      </c>
      <c r="M19" s="6"/>
      <c r="N19" s="6"/>
    </row>
    <row r="20" spans="1:14" x14ac:dyDescent="0.3">
      <c r="A20" s="24" t="s">
        <v>39</v>
      </c>
      <c r="B20" s="8">
        <v>102.65684346</v>
      </c>
      <c r="C20" s="22">
        <f>B20/ВВП!$B$4*100</f>
        <v>2.2127739496119108</v>
      </c>
      <c r="D20" s="8" t="s">
        <v>8</v>
      </c>
      <c r="E20" s="22" t="s">
        <v>8</v>
      </c>
      <c r="F20" s="8">
        <v>1723.4226084850498</v>
      </c>
      <c r="G20" s="22">
        <f>F20/ВВП!$B$6*100</f>
        <v>2.8086494840638547</v>
      </c>
      <c r="H20" s="8">
        <v>73.485048416159998</v>
      </c>
      <c r="I20" s="22">
        <f>H20/ВВП!$B$7*100</f>
        <v>10.332852828151347</v>
      </c>
      <c r="J20" s="8">
        <v>1728.403245</v>
      </c>
      <c r="K20" s="22">
        <f>J20/ВВП!$B$8*100</f>
        <v>1.7770298909355604</v>
      </c>
      <c r="M20" s="6"/>
      <c r="N20" s="6"/>
    </row>
    <row r="21" spans="1:14" x14ac:dyDescent="0.3">
      <c r="A21" s="24" t="s">
        <v>40</v>
      </c>
      <c r="B21" s="8">
        <v>0</v>
      </c>
      <c r="C21" s="22">
        <f>B21/ВВП!$B$4*100</f>
        <v>0</v>
      </c>
      <c r="D21" s="8" t="s">
        <v>8</v>
      </c>
      <c r="E21" s="22" t="s">
        <v>8</v>
      </c>
      <c r="F21" s="8">
        <v>-50.235518645580001</v>
      </c>
      <c r="G21" s="22">
        <f>F21/ВВП!$B$6*100</f>
        <v>-8.1868465013125877E-2</v>
      </c>
      <c r="H21" s="8">
        <v>-0.10632394628</v>
      </c>
      <c r="I21" s="22">
        <f>H21/ВВП!$B$7*100</f>
        <v>-1.4950383958349706E-2</v>
      </c>
      <c r="J21" s="8">
        <v>-39.391438999999998</v>
      </c>
      <c r="K21" s="22">
        <f>J21/ВВП!$B$8*100</f>
        <v>-4.0499672025300318E-2</v>
      </c>
      <c r="M21" s="6"/>
      <c r="N21" s="6"/>
    </row>
    <row r="22" spans="1:14" ht="26.4" x14ac:dyDescent="0.3">
      <c r="A22" s="24" t="s">
        <v>41</v>
      </c>
      <c r="B22" s="32" t="s">
        <v>16</v>
      </c>
      <c r="C22" s="27" t="s">
        <v>16</v>
      </c>
      <c r="D22" s="8" t="s">
        <v>78</v>
      </c>
      <c r="E22" s="22" t="s">
        <v>8</v>
      </c>
      <c r="F22" s="8">
        <v>0</v>
      </c>
      <c r="G22" s="22">
        <f>F22/ВВП!$B$6*100</f>
        <v>0</v>
      </c>
      <c r="H22" s="8">
        <v>0</v>
      </c>
      <c r="I22" s="22">
        <f>H22/ВВП!$B$7*100</f>
        <v>0</v>
      </c>
      <c r="J22" s="8">
        <v>0</v>
      </c>
      <c r="K22" s="22">
        <f>J22/ВВП!$B$8*100</f>
        <v>0</v>
      </c>
      <c r="M22" s="6"/>
      <c r="N22" s="6"/>
    </row>
    <row r="23" spans="1:14" ht="26.4" x14ac:dyDescent="0.3">
      <c r="A23" s="24" t="s">
        <v>42</v>
      </c>
      <c r="B23" s="8">
        <v>0</v>
      </c>
      <c r="C23" s="22">
        <f>B23/ВВП!$B$4*100</f>
        <v>0</v>
      </c>
      <c r="D23" s="8" t="s">
        <v>78</v>
      </c>
      <c r="E23" s="22" t="s">
        <v>8</v>
      </c>
      <c r="F23" s="8">
        <v>0</v>
      </c>
      <c r="G23" s="22">
        <f>F23/ВВП!$B$6*100</f>
        <v>0</v>
      </c>
      <c r="H23" s="77">
        <v>0</v>
      </c>
      <c r="I23" s="22">
        <f>H23/ВВП!$B$7*100</f>
        <v>0</v>
      </c>
      <c r="J23" s="8">
        <v>-16.943737000000002</v>
      </c>
      <c r="K23" s="22">
        <f>J23/ВВП!$B$8*100</f>
        <v>-1.7420429636575245E-2</v>
      </c>
      <c r="M23" s="6"/>
      <c r="N23" s="6"/>
    </row>
    <row r="24" spans="1:14" x14ac:dyDescent="0.3">
      <c r="A24" s="20" t="s">
        <v>43</v>
      </c>
      <c r="B24" s="8">
        <v>89.956250170000004</v>
      </c>
      <c r="C24" s="22">
        <f>B24/ВВП!$B$4*100</f>
        <v>1.9390119574298863</v>
      </c>
      <c r="D24" s="8" t="s">
        <v>78</v>
      </c>
      <c r="E24" s="22" t="s">
        <v>8</v>
      </c>
      <c r="F24" s="8">
        <v>-149.52717352346002</v>
      </c>
      <c r="G24" s="22">
        <f>F24/ВВП!$B$6*100</f>
        <v>-0.24368336396570814</v>
      </c>
      <c r="H24" s="8">
        <v>48.851907575329996</v>
      </c>
      <c r="I24" s="22">
        <f>H24/ВВП!$B$7*100</f>
        <v>6.8691466118614057</v>
      </c>
      <c r="J24" s="8">
        <v>-3.9625749999999997</v>
      </c>
      <c r="K24" s="22">
        <f>J24/ВВП!$B$8*100</f>
        <v>-4.0740575096953014E-3</v>
      </c>
      <c r="M24" s="6"/>
      <c r="N24" s="6"/>
    </row>
    <row r="25" spans="1:14" x14ac:dyDescent="0.3">
      <c r="A25" s="24" t="s">
        <v>44</v>
      </c>
      <c r="B25" s="8">
        <v>0</v>
      </c>
      <c r="C25" s="22">
        <f>B25/ВВП!$B$4*100</f>
        <v>0</v>
      </c>
      <c r="D25" s="8" t="s">
        <v>78</v>
      </c>
      <c r="E25" s="22" t="s">
        <v>8</v>
      </c>
      <c r="F25" s="8">
        <v>0</v>
      </c>
      <c r="G25" s="22">
        <f>F25/ВВП!$B$6*100</f>
        <v>0</v>
      </c>
      <c r="H25" s="8">
        <v>0</v>
      </c>
      <c r="I25" s="22">
        <f>H25/ВВП!$B$7*100</f>
        <v>0</v>
      </c>
      <c r="J25" s="8">
        <v>0</v>
      </c>
      <c r="K25" s="22">
        <f>J25/ВВП!$B$8*100</f>
        <v>0</v>
      </c>
      <c r="M25" s="6"/>
      <c r="N25" s="6"/>
    </row>
    <row r="26" spans="1:14" x14ac:dyDescent="0.3">
      <c r="A26" s="24" t="s">
        <v>45</v>
      </c>
      <c r="B26" s="8">
        <v>164.03094060000001</v>
      </c>
      <c r="C26" s="22">
        <f>B26/ВВП!$B$4*100</f>
        <v>3.5356960145715628</v>
      </c>
      <c r="D26" s="8" t="s">
        <v>78</v>
      </c>
      <c r="E26" s="22" t="s">
        <v>8</v>
      </c>
      <c r="F26" s="8">
        <v>0</v>
      </c>
      <c r="G26" s="22">
        <f>F26/ВВП!$B$6*100</f>
        <v>0</v>
      </c>
      <c r="H26" s="77">
        <v>0</v>
      </c>
      <c r="I26" s="22">
        <f>H26/ВВП!$B$7*100</f>
        <v>0</v>
      </c>
      <c r="J26" s="23">
        <v>-3.6766999999999999</v>
      </c>
      <c r="K26" s="22">
        <f>J26/ВВП!$B$8*100</f>
        <v>-3.7801397439535442E-3</v>
      </c>
      <c r="M26" s="6"/>
      <c r="N26" s="6"/>
    </row>
    <row r="27" spans="1:14" x14ac:dyDescent="0.3">
      <c r="A27" s="24" t="s">
        <v>46</v>
      </c>
      <c r="B27" s="8">
        <v>-74.074690430000004</v>
      </c>
      <c r="C27" s="22">
        <f>B27/ВВП!$B$4*100</f>
        <v>-1.596684057141676</v>
      </c>
      <c r="D27" s="8" t="s">
        <v>78</v>
      </c>
      <c r="E27" s="22" t="s">
        <v>8</v>
      </c>
      <c r="F27" s="8">
        <v>-149.52717352346002</v>
      </c>
      <c r="G27" s="22">
        <f>F27/ВВП!$B$6*100</f>
        <v>-0.24368336396570814</v>
      </c>
      <c r="H27" s="8">
        <v>48.851907575329996</v>
      </c>
      <c r="I27" s="22">
        <f>H27/ВВП!$B$7*100</f>
        <v>6.8691466118614057</v>
      </c>
      <c r="J27" s="23">
        <v>-0.28587499999999999</v>
      </c>
      <c r="K27" s="22">
        <f>J27/ВВП!$B$8*100</f>
        <v>-2.9391776574175742E-4</v>
      </c>
      <c r="M27" s="6"/>
      <c r="N27" s="6"/>
    </row>
    <row r="28" spans="1:14" ht="26.4" x14ac:dyDescent="0.3">
      <c r="A28" s="24" t="s">
        <v>47</v>
      </c>
      <c r="B28" s="32" t="s">
        <v>16</v>
      </c>
      <c r="C28" s="27" t="s">
        <v>16</v>
      </c>
      <c r="D28" s="8" t="s">
        <v>78</v>
      </c>
      <c r="E28" s="22" t="s">
        <v>8</v>
      </c>
      <c r="F28" s="8">
        <v>0</v>
      </c>
      <c r="G28" s="22">
        <f>F28/ВВП!$B$6*100</f>
        <v>0</v>
      </c>
      <c r="H28" s="8" t="s">
        <v>8</v>
      </c>
      <c r="I28" s="22" t="s">
        <v>8</v>
      </c>
      <c r="J28" s="23">
        <v>0</v>
      </c>
      <c r="K28" s="22">
        <f>J28/ВВП!$B$8*100</f>
        <v>0</v>
      </c>
      <c r="M28" s="6"/>
      <c r="N28" s="6"/>
    </row>
    <row r="29" spans="1:14" ht="26.4" x14ac:dyDescent="0.3">
      <c r="A29" s="24" t="s">
        <v>48</v>
      </c>
      <c r="B29" s="8">
        <v>0</v>
      </c>
      <c r="C29" s="22">
        <f>B29/ВВП!$B$4*100</f>
        <v>0</v>
      </c>
      <c r="D29" s="8" t="s">
        <v>78</v>
      </c>
      <c r="E29" s="22" t="s">
        <v>8</v>
      </c>
      <c r="F29" s="8">
        <v>0</v>
      </c>
      <c r="G29" s="22">
        <f>F29/ВВП!$B$6*100</f>
        <v>0</v>
      </c>
      <c r="H29" s="8" t="s">
        <v>8</v>
      </c>
      <c r="I29" s="22" t="s">
        <v>8</v>
      </c>
      <c r="J29" s="23">
        <v>0</v>
      </c>
      <c r="K29" s="22">
        <f>J29/ВВП!$B$8*100</f>
        <v>0</v>
      </c>
      <c r="M29" s="6"/>
      <c r="N29" s="6"/>
    </row>
    <row r="30" spans="1:14" ht="39.6" x14ac:dyDescent="0.3">
      <c r="A30" s="28" t="s">
        <v>74</v>
      </c>
      <c r="B30" s="29">
        <v>204.44993575000001</v>
      </c>
      <c r="C30" s="31">
        <f>B30/ВВП!$B$4*100</f>
        <v>4.406929694888837</v>
      </c>
      <c r="D30" s="29" t="s">
        <v>8</v>
      </c>
      <c r="E30" s="31" t="s">
        <v>8</v>
      </c>
      <c r="F30" s="29">
        <v>2750.9789551247595</v>
      </c>
      <c r="G30" s="31">
        <f>F30/ВВП!$B$6*100</f>
        <v>4.4832507041169558</v>
      </c>
      <c r="H30" s="29">
        <v>5.5976319744399952</v>
      </c>
      <c r="I30" s="31">
        <f>H30/ВВП!$B$7*100</f>
        <v>0.78709218575303153</v>
      </c>
      <c r="J30" s="29">
        <v>1322.1735249999999</v>
      </c>
      <c r="K30" s="31">
        <f>J30/ВВП!$B$8*100</f>
        <v>1.3593713629764885</v>
      </c>
      <c r="L30" s="6"/>
      <c r="M30" s="6"/>
      <c r="N30" s="6"/>
    </row>
    <row r="31" spans="1:14" ht="16.2" x14ac:dyDescent="0.3">
      <c r="A31" s="63" t="s">
        <v>72</v>
      </c>
      <c r="J31" s="4"/>
      <c r="M31" s="6"/>
      <c r="N31" s="6"/>
    </row>
    <row r="32" spans="1:14" x14ac:dyDescent="0.3">
      <c r="A32" s="50"/>
      <c r="J32" s="6"/>
      <c r="M32" s="6"/>
      <c r="N32" s="6"/>
    </row>
    <row r="33" spans="1:14" s="4" customFormat="1" x14ac:dyDescent="0.3">
      <c r="A33" s="51"/>
      <c r="B33" s="81"/>
      <c r="D33" s="81"/>
      <c r="E33" s="81"/>
      <c r="F33" s="81"/>
      <c r="G33" s="81"/>
      <c r="H33" s="81"/>
      <c r="I33" s="82"/>
      <c r="J33" s="81"/>
      <c r="K33" s="81"/>
      <c r="M33" s="81"/>
      <c r="N33" s="81"/>
    </row>
    <row r="34" spans="1:14" x14ac:dyDescent="0.3">
      <c r="B34" s="6"/>
      <c r="F34" s="6"/>
      <c r="H34" s="6"/>
      <c r="J34" s="6"/>
      <c r="M34" s="6"/>
      <c r="N34" s="6"/>
    </row>
    <row r="35" spans="1:14" x14ac:dyDescent="0.3">
      <c r="M35" s="6"/>
      <c r="N35" s="6"/>
    </row>
    <row r="36" spans="1:14" x14ac:dyDescent="0.3">
      <c r="M36" s="6"/>
      <c r="N36" s="6"/>
    </row>
    <row r="37" spans="1:14" x14ac:dyDescent="0.3">
      <c r="N37" s="6"/>
    </row>
  </sheetData>
  <mergeCells count="8">
    <mergeCell ref="A1:K1"/>
    <mergeCell ref="A2:K2"/>
    <mergeCell ref="A3:A4"/>
    <mergeCell ref="B3:C3"/>
    <mergeCell ref="D3:E3"/>
    <mergeCell ref="F3:G3"/>
    <mergeCell ref="H3:I3"/>
    <mergeCell ref="J3:K3"/>
  </mergeCells>
  <pageMargins left="0.31" right="0.32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M55"/>
  <sheetViews>
    <sheetView zoomScaleNormal="100" zoomScaleSheetLayoutView="100" workbookViewId="0">
      <selection activeCell="B29" sqref="B29"/>
    </sheetView>
  </sheetViews>
  <sheetFormatPr defaultRowHeight="14.4" x14ac:dyDescent="0.3"/>
  <cols>
    <col min="1" max="1" width="40.5546875" customWidth="1"/>
    <col min="2" max="4" width="14.5546875" customWidth="1"/>
    <col min="5" max="5" width="14.5546875" style="1" customWidth="1"/>
    <col min="6" max="6" width="14.5546875" customWidth="1"/>
    <col min="10" max="10" width="15" customWidth="1"/>
  </cols>
  <sheetData>
    <row r="1" spans="1:13" ht="16.8" x14ac:dyDescent="0.3">
      <c r="A1" s="113" t="s">
        <v>63</v>
      </c>
      <c r="B1" s="113"/>
      <c r="C1" s="113"/>
      <c r="D1" s="113"/>
      <c r="E1" s="113"/>
      <c r="F1" s="113"/>
    </row>
    <row r="2" spans="1:13" x14ac:dyDescent="0.3">
      <c r="A2" s="114" t="s">
        <v>88</v>
      </c>
      <c r="B2" s="114"/>
      <c r="C2" s="114"/>
      <c r="D2" s="114"/>
      <c r="E2" s="114"/>
      <c r="F2" s="114"/>
      <c r="G2" s="69"/>
      <c r="H2" s="69"/>
      <c r="I2" s="69"/>
      <c r="J2" s="69"/>
      <c r="K2" s="69"/>
    </row>
    <row r="3" spans="1:13" ht="27" customHeight="1" x14ac:dyDescent="0.3">
      <c r="A3" s="122" t="s">
        <v>0</v>
      </c>
      <c r="B3" s="87" t="s">
        <v>1</v>
      </c>
      <c r="C3" s="87" t="s">
        <v>2</v>
      </c>
      <c r="D3" s="88" t="s">
        <v>3</v>
      </c>
      <c r="E3" s="88" t="s">
        <v>4</v>
      </c>
      <c r="F3" s="87" t="s">
        <v>5</v>
      </c>
    </row>
    <row r="4" spans="1:13" ht="28.8" x14ac:dyDescent="0.3">
      <c r="A4" s="123"/>
      <c r="B4" s="10" t="s">
        <v>68</v>
      </c>
      <c r="C4" s="10" t="s">
        <v>68</v>
      </c>
      <c r="D4" s="10" t="s">
        <v>68</v>
      </c>
      <c r="E4" s="10" t="s">
        <v>68</v>
      </c>
      <c r="F4" s="10" t="s">
        <v>68</v>
      </c>
    </row>
    <row r="5" spans="1:13" x14ac:dyDescent="0.3">
      <c r="A5" s="11" t="s">
        <v>49</v>
      </c>
      <c r="B5" s="74">
        <v>5100.9810866662201</v>
      </c>
      <c r="C5" s="8" t="s">
        <v>8</v>
      </c>
      <c r="D5" s="8">
        <v>32191.7142738</v>
      </c>
      <c r="E5" s="8">
        <v>732.70285000000001</v>
      </c>
      <c r="F5" s="9">
        <v>28300.250855999999</v>
      </c>
    </row>
    <row r="6" spans="1:13" s="4" customFormat="1" x14ac:dyDescent="0.3">
      <c r="A6" s="12" t="s">
        <v>50</v>
      </c>
      <c r="B6" s="74"/>
      <c r="C6" s="8"/>
      <c r="D6" s="8"/>
      <c r="E6" s="8"/>
      <c r="F6" s="9"/>
      <c r="G6"/>
      <c r="H6"/>
      <c r="I6"/>
      <c r="J6"/>
      <c r="K6"/>
      <c r="L6"/>
      <c r="M6"/>
    </row>
    <row r="7" spans="1:13" x14ac:dyDescent="0.3">
      <c r="A7" s="12" t="s">
        <v>51</v>
      </c>
      <c r="B7" s="132">
        <v>2465.4096176431954</v>
      </c>
      <c r="C7" s="8" t="s">
        <v>8</v>
      </c>
      <c r="D7" s="8">
        <v>8397.7060450999998</v>
      </c>
      <c r="E7" s="8">
        <v>458.27418</v>
      </c>
      <c r="F7" s="9">
        <v>2715.3478059999998</v>
      </c>
      <c r="G7" s="93"/>
    </row>
    <row r="8" spans="1:13" s="4" customFormat="1" x14ac:dyDescent="0.3">
      <c r="A8" s="13" t="s">
        <v>50</v>
      </c>
      <c r="B8" s="131"/>
      <c r="C8" s="8"/>
      <c r="D8" s="8"/>
      <c r="E8" s="8"/>
      <c r="F8" s="9"/>
      <c r="G8"/>
      <c r="H8"/>
      <c r="I8"/>
      <c r="J8"/>
      <c r="K8"/>
      <c r="L8"/>
      <c r="M8"/>
    </row>
    <row r="9" spans="1:13" s="4" customFormat="1" ht="16.2" x14ac:dyDescent="0.3">
      <c r="A9" s="13" t="s">
        <v>66</v>
      </c>
      <c r="B9" s="132">
        <v>6.0164149370315796</v>
      </c>
      <c r="C9" s="8" t="s">
        <v>8</v>
      </c>
      <c r="D9" s="8">
        <v>8397.7060450999998</v>
      </c>
      <c r="E9" s="8">
        <v>5.2437700000000005</v>
      </c>
      <c r="F9" s="9">
        <v>34.604303999999999</v>
      </c>
      <c r="G9" s="93"/>
      <c r="H9"/>
      <c r="I9"/>
      <c r="J9"/>
      <c r="K9"/>
      <c r="L9"/>
      <c r="M9"/>
    </row>
    <row r="10" spans="1:13" x14ac:dyDescent="0.3">
      <c r="A10" s="13" t="s">
        <v>52</v>
      </c>
      <c r="B10" s="132">
        <v>153.18102904321901</v>
      </c>
      <c r="C10" s="8" t="s">
        <v>8</v>
      </c>
      <c r="D10" s="8">
        <v>0</v>
      </c>
      <c r="E10" s="35" t="s">
        <v>16</v>
      </c>
      <c r="F10" s="35" t="s">
        <v>16</v>
      </c>
      <c r="G10" s="93"/>
    </row>
    <row r="11" spans="1:13" x14ac:dyDescent="0.3">
      <c r="A11" s="12" t="s">
        <v>53</v>
      </c>
      <c r="B11" s="132">
        <v>2635.5714690230247</v>
      </c>
      <c r="C11" s="8" t="s">
        <v>8</v>
      </c>
      <c r="D11" s="8">
        <v>23794.0082287</v>
      </c>
      <c r="E11" s="8">
        <v>274.42867000000001</v>
      </c>
      <c r="F11" s="9">
        <v>25584.903049</v>
      </c>
      <c r="G11" s="93"/>
    </row>
    <row r="12" spans="1:13" s="4" customFormat="1" x14ac:dyDescent="0.3">
      <c r="A12" s="13" t="s">
        <v>50</v>
      </c>
      <c r="B12" s="131"/>
      <c r="C12" s="8"/>
      <c r="D12" s="8"/>
      <c r="E12" s="8"/>
      <c r="F12" s="9"/>
      <c r="G12"/>
      <c r="H12"/>
      <c r="I12"/>
      <c r="J12"/>
      <c r="K12"/>
      <c r="L12"/>
      <c r="M12"/>
    </row>
    <row r="13" spans="1:13" s="4" customFormat="1" ht="16.2" x14ac:dyDescent="0.3">
      <c r="A13" s="13" t="s">
        <v>66</v>
      </c>
      <c r="B13" s="132">
        <v>0.53235304190842103</v>
      </c>
      <c r="C13" s="8" t="s">
        <v>8</v>
      </c>
      <c r="D13" s="8">
        <v>2.5882662000000001</v>
      </c>
      <c r="E13" s="8">
        <v>5.6364550379999996E-2</v>
      </c>
      <c r="F13" s="9">
        <v>0</v>
      </c>
      <c r="G13" s="93"/>
      <c r="H13"/>
      <c r="I13"/>
      <c r="J13"/>
      <c r="K13"/>
      <c r="L13"/>
      <c r="M13"/>
    </row>
    <row r="14" spans="1:13" x14ac:dyDescent="0.3">
      <c r="A14" s="13" t="s">
        <v>52</v>
      </c>
      <c r="B14" s="74">
        <v>2430.9775479567802</v>
      </c>
      <c r="C14" s="8" t="s">
        <v>8</v>
      </c>
      <c r="D14" s="8">
        <v>23791.4199625</v>
      </c>
      <c r="E14" s="8">
        <v>269.50274999999999</v>
      </c>
      <c r="F14" s="9">
        <v>25584.903049</v>
      </c>
      <c r="G14" s="93"/>
    </row>
    <row r="15" spans="1:13" x14ac:dyDescent="0.3">
      <c r="A15" s="11" t="s">
        <v>54</v>
      </c>
      <c r="B15" s="75" t="s">
        <v>16</v>
      </c>
      <c r="C15" s="32" t="s">
        <v>16</v>
      </c>
      <c r="D15" s="32" t="s">
        <v>16</v>
      </c>
      <c r="E15" s="32" t="s">
        <v>16</v>
      </c>
      <c r="F15" s="65">
        <v>599.51122423217828</v>
      </c>
      <c r="G15" s="93"/>
    </row>
    <row r="16" spans="1:13" s="4" customFormat="1" x14ac:dyDescent="0.3">
      <c r="A16" s="12" t="s">
        <v>50</v>
      </c>
      <c r="B16" s="75"/>
      <c r="C16" s="32"/>
      <c r="D16" s="32"/>
      <c r="E16" s="32"/>
      <c r="F16" s="33"/>
      <c r="G16"/>
      <c r="H16"/>
      <c r="I16"/>
      <c r="J16"/>
      <c r="K16"/>
      <c r="L16"/>
      <c r="M16"/>
    </row>
    <row r="17" spans="1:13" x14ac:dyDescent="0.3">
      <c r="A17" s="12" t="s">
        <v>51</v>
      </c>
      <c r="B17" s="75" t="s">
        <v>16</v>
      </c>
      <c r="C17" s="32" t="s">
        <v>16</v>
      </c>
      <c r="D17" s="32" t="s">
        <v>16</v>
      </c>
      <c r="E17" s="32" t="s">
        <v>16</v>
      </c>
      <c r="F17" s="35" t="s">
        <v>16</v>
      </c>
    </row>
    <row r="18" spans="1:13" s="4" customFormat="1" x14ac:dyDescent="0.3">
      <c r="A18" s="13" t="s">
        <v>50</v>
      </c>
      <c r="B18" s="75"/>
      <c r="C18" s="32"/>
      <c r="D18" s="32"/>
      <c r="E18" s="32"/>
      <c r="F18" s="35"/>
      <c r="G18"/>
      <c r="H18"/>
      <c r="I18"/>
      <c r="J18"/>
      <c r="K18"/>
      <c r="L18"/>
      <c r="M18"/>
    </row>
    <row r="19" spans="1:13" s="4" customFormat="1" ht="16.2" x14ac:dyDescent="0.3">
      <c r="A19" s="13" t="s">
        <v>66</v>
      </c>
      <c r="B19" s="75" t="s">
        <v>16</v>
      </c>
      <c r="C19" s="32" t="s">
        <v>16</v>
      </c>
      <c r="D19" s="32" t="s">
        <v>16</v>
      </c>
      <c r="E19" s="32" t="s">
        <v>16</v>
      </c>
      <c r="F19" s="35" t="s">
        <v>16</v>
      </c>
      <c r="G19"/>
      <c r="H19"/>
      <c r="I19"/>
      <c r="J19"/>
      <c r="K19"/>
      <c r="L19"/>
      <c r="M19"/>
    </row>
    <row r="20" spans="1:13" x14ac:dyDescent="0.3">
      <c r="A20" s="13" t="s">
        <v>52</v>
      </c>
      <c r="B20" s="75" t="s">
        <v>16</v>
      </c>
      <c r="C20" s="32" t="s">
        <v>16</v>
      </c>
      <c r="D20" s="32" t="s">
        <v>16</v>
      </c>
      <c r="E20" s="32" t="s">
        <v>16</v>
      </c>
      <c r="F20" s="35" t="s">
        <v>16</v>
      </c>
    </row>
    <row r="21" spans="1:13" x14ac:dyDescent="0.3">
      <c r="A21" s="12" t="s">
        <v>53</v>
      </c>
      <c r="B21" s="75" t="s">
        <v>16</v>
      </c>
      <c r="C21" s="32" t="s">
        <v>16</v>
      </c>
      <c r="D21" s="32" t="s">
        <v>16</v>
      </c>
      <c r="E21" s="32" t="s">
        <v>16</v>
      </c>
      <c r="F21" s="65">
        <v>599.51122400000008</v>
      </c>
      <c r="G21" s="93"/>
    </row>
    <row r="22" spans="1:13" s="4" customFormat="1" x14ac:dyDescent="0.3">
      <c r="A22" s="13" t="s">
        <v>50</v>
      </c>
      <c r="B22" s="75"/>
      <c r="C22" s="32"/>
      <c r="D22" s="32"/>
      <c r="E22" s="32"/>
      <c r="F22" s="33"/>
      <c r="G22"/>
      <c r="H22"/>
      <c r="I22"/>
      <c r="J22"/>
      <c r="K22"/>
      <c r="L22"/>
      <c r="M22"/>
    </row>
    <row r="23" spans="1:13" s="4" customFormat="1" ht="16.2" x14ac:dyDescent="0.3">
      <c r="A23" s="13" t="s">
        <v>66</v>
      </c>
      <c r="B23" s="75" t="s">
        <v>16</v>
      </c>
      <c r="C23" s="32" t="s">
        <v>16</v>
      </c>
      <c r="D23" s="32" t="s">
        <v>16</v>
      </c>
      <c r="E23" s="32" t="s">
        <v>16</v>
      </c>
      <c r="F23" s="85">
        <v>0</v>
      </c>
      <c r="G23" s="93"/>
      <c r="H23"/>
      <c r="I23"/>
      <c r="J23"/>
      <c r="K23"/>
      <c r="L23"/>
      <c r="M23"/>
    </row>
    <row r="24" spans="1:13" x14ac:dyDescent="0.3">
      <c r="A24" s="13" t="s">
        <v>52</v>
      </c>
      <c r="B24" s="75" t="s">
        <v>16</v>
      </c>
      <c r="C24" s="32" t="s">
        <v>16</v>
      </c>
      <c r="D24" s="32" t="s">
        <v>16</v>
      </c>
      <c r="E24" s="32" t="s">
        <v>16</v>
      </c>
      <c r="F24" s="65">
        <v>599.51122400000008</v>
      </c>
      <c r="G24" s="93"/>
    </row>
    <row r="25" spans="1:13" x14ac:dyDescent="0.3">
      <c r="A25" s="14" t="s">
        <v>55</v>
      </c>
      <c r="B25" s="74">
        <v>2.407707152</v>
      </c>
      <c r="C25" s="26" t="s">
        <v>8</v>
      </c>
      <c r="D25" s="34">
        <v>2307.2105419999998</v>
      </c>
      <c r="E25" s="32"/>
      <c r="F25" s="33">
        <v>80.622782999999998</v>
      </c>
      <c r="G25" s="93"/>
    </row>
    <row r="26" spans="1:13" s="4" customFormat="1" x14ac:dyDescent="0.3">
      <c r="A26" s="12" t="s">
        <v>50</v>
      </c>
      <c r="B26" s="74"/>
      <c r="C26" s="26"/>
      <c r="D26" s="34"/>
      <c r="E26" s="32"/>
      <c r="F26" s="33"/>
      <c r="G26"/>
      <c r="H26"/>
      <c r="I26"/>
      <c r="J26"/>
      <c r="K26"/>
      <c r="L26"/>
      <c r="M26"/>
    </row>
    <row r="27" spans="1:13" x14ac:dyDescent="0.3">
      <c r="A27" s="12" t="s">
        <v>51</v>
      </c>
      <c r="B27" s="74">
        <v>2.407707152</v>
      </c>
      <c r="C27" s="32" t="s">
        <v>16</v>
      </c>
      <c r="D27" s="32" t="s">
        <v>16</v>
      </c>
      <c r="E27" s="32" t="s">
        <v>16</v>
      </c>
      <c r="F27" s="35" t="s">
        <v>16</v>
      </c>
    </row>
    <row r="28" spans="1:13" s="4" customFormat="1" x14ac:dyDescent="0.3">
      <c r="A28" s="13" t="s">
        <v>50</v>
      </c>
      <c r="B28" s="74"/>
      <c r="C28" s="32"/>
      <c r="D28" s="32"/>
      <c r="E28" s="32"/>
      <c r="F28" s="35"/>
      <c r="G28"/>
      <c r="H28"/>
      <c r="I28"/>
      <c r="J28"/>
      <c r="K28"/>
      <c r="L28"/>
      <c r="M28"/>
    </row>
    <row r="29" spans="1:13" s="4" customFormat="1" ht="16.2" x14ac:dyDescent="0.3">
      <c r="A29" s="13" t="s">
        <v>66</v>
      </c>
      <c r="B29" s="74">
        <v>6.2648499999999998E-3</v>
      </c>
      <c r="C29" s="32" t="s">
        <v>16</v>
      </c>
      <c r="D29" s="32" t="s">
        <v>16</v>
      </c>
      <c r="E29" s="32" t="s">
        <v>16</v>
      </c>
      <c r="F29" s="35" t="s">
        <v>16</v>
      </c>
      <c r="G29"/>
      <c r="H29"/>
      <c r="I29"/>
      <c r="J29"/>
      <c r="K29"/>
      <c r="L29"/>
      <c r="M29"/>
    </row>
    <row r="30" spans="1:13" x14ac:dyDescent="0.3">
      <c r="A30" s="13" t="s">
        <v>52</v>
      </c>
      <c r="B30" s="76" t="s">
        <v>16</v>
      </c>
      <c r="C30" s="32" t="s">
        <v>16</v>
      </c>
      <c r="D30" s="32" t="s">
        <v>16</v>
      </c>
      <c r="E30" s="32" t="s">
        <v>16</v>
      </c>
      <c r="F30" s="35" t="s">
        <v>16</v>
      </c>
    </row>
    <row r="31" spans="1:13" x14ac:dyDescent="0.3">
      <c r="A31" s="12" t="s">
        <v>53</v>
      </c>
      <c r="B31" s="76" t="s">
        <v>16</v>
      </c>
      <c r="C31" s="26" t="s">
        <v>8</v>
      </c>
      <c r="D31" s="34">
        <v>2307.2105419999998</v>
      </c>
      <c r="E31" s="32" t="s">
        <v>16</v>
      </c>
      <c r="F31" s="33">
        <v>80.622782999999998</v>
      </c>
      <c r="G31" s="93"/>
    </row>
    <row r="32" spans="1:13" s="4" customFormat="1" x14ac:dyDescent="0.3">
      <c r="A32" s="13" t="s">
        <v>50</v>
      </c>
      <c r="B32" s="76"/>
      <c r="C32" s="26"/>
      <c r="D32" s="34"/>
      <c r="E32" s="32"/>
      <c r="F32" s="33"/>
      <c r="G32"/>
      <c r="H32"/>
      <c r="I32"/>
      <c r="J32"/>
      <c r="K32"/>
      <c r="L32"/>
      <c r="M32"/>
    </row>
    <row r="33" spans="1:13" s="4" customFormat="1" ht="16.2" x14ac:dyDescent="0.3">
      <c r="A33" s="13" t="s">
        <v>66</v>
      </c>
      <c r="B33" s="76" t="s">
        <v>16</v>
      </c>
      <c r="C33" s="26" t="s">
        <v>8</v>
      </c>
      <c r="D33" s="34">
        <v>11.9360353</v>
      </c>
      <c r="E33" s="32" t="s">
        <v>16</v>
      </c>
      <c r="F33" s="33">
        <v>0</v>
      </c>
      <c r="G33" s="93"/>
      <c r="H33"/>
      <c r="I33"/>
      <c r="J33"/>
      <c r="K33"/>
      <c r="L33"/>
      <c r="M33"/>
    </row>
    <row r="34" spans="1:13" x14ac:dyDescent="0.3">
      <c r="A34" s="13" t="s">
        <v>52</v>
      </c>
      <c r="B34" s="76" t="s">
        <v>16</v>
      </c>
      <c r="C34" s="26" t="s">
        <v>8</v>
      </c>
      <c r="D34" s="34">
        <v>2295.2745066999996</v>
      </c>
      <c r="E34" s="32" t="s">
        <v>16</v>
      </c>
      <c r="F34" s="33">
        <v>80.622782999999998</v>
      </c>
      <c r="G34" s="93"/>
    </row>
    <row r="35" spans="1:13" ht="16.2" x14ac:dyDescent="0.3">
      <c r="A35" s="14" t="s">
        <v>67</v>
      </c>
      <c r="B35" s="74">
        <v>5103.3887938182197</v>
      </c>
      <c r="C35" s="26" t="s">
        <v>8</v>
      </c>
      <c r="D35" s="34">
        <v>33534.250882300003</v>
      </c>
      <c r="E35" s="8">
        <v>732.70285000000001</v>
      </c>
      <c r="F35" s="9">
        <v>28980.384861999999</v>
      </c>
      <c r="G35" s="93"/>
    </row>
    <row r="36" spans="1:13" s="4" customFormat="1" x14ac:dyDescent="0.3">
      <c r="A36" s="12" t="s">
        <v>50</v>
      </c>
      <c r="B36" s="74"/>
      <c r="C36" s="26"/>
      <c r="D36" s="34"/>
      <c r="E36" s="8"/>
      <c r="F36" s="9"/>
      <c r="G36"/>
      <c r="H36"/>
      <c r="I36"/>
      <c r="J36"/>
      <c r="K36"/>
      <c r="L36"/>
      <c r="M36"/>
    </row>
    <row r="37" spans="1:13" x14ac:dyDescent="0.3">
      <c r="A37" s="12" t="s">
        <v>51</v>
      </c>
      <c r="B37" s="74">
        <f>B7+B27</f>
        <v>2467.8173247951954</v>
      </c>
      <c r="C37" s="26" t="s">
        <v>8</v>
      </c>
      <c r="D37" s="34">
        <v>8397.7060450999998</v>
      </c>
      <c r="E37" s="8">
        <v>458.27418</v>
      </c>
      <c r="F37" s="9">
        <v>2715.3478059999998</v>
      </c>
      <c r="G37" s="93"/>
    </row>
    <row r="38" spans="1:13" s="4" customFormat="1" x14ac:dyDescent="0.3">
      <c r="A38" s="13" t="s">
        <v>50</v>
      </c>
      <c r="B38" s="74"/>
      <c r="C38" s="26"/>
      <c r="D38" s="34"/>
      <c r="E38" s="8"/>
      <c r="F38" s="9"/>
      <c r="G38"/>
      <c r="H38"/>
      <c r="I38"/>
      <c r="J38"/>
      <c r="K38"/>
      <c r="L38"/>
      <c r="M38"/>
    </row>
    <row r="39" spans="1:13" s="4" customFormat="1" ht="16.2" x14ac:dyDescent="0.3">
      <c r="A39" s="13" t="s">
        <v>66</v>
      </c>
      <c r="B39" s="74">
        <v>6.0353525524258904</v>
      </c>
      <c r="C39" s="26" t="s">
        <v>8</v>
      </c>
      <c r="D39" s="34">
        <v>8397.7060450999998</v>
      </c>
      <c r="E39" s="8">
        <v>5.2437700000000005</v>
      </c>
      <c r="F39" s="9">
        <v>34.604303999999999</v>
      </c>
      <c r="G39" s="93"/>
      <c r="H39"/>
      <c r="I39"/>
      <c r="J39"/>
      <c r="K39"/>
      <c r="L39"/>
      <c r="M39"/>
    </row>
    <row r="40" spans="1:13" x14ac:dyDescent="0.3">
      <c r="A40" s="13" t="s">
        <v>52</v>
      </c>
      <c r="B40" s="74">
        <v>153.18102904321901</v>
      </c>
      <c r="C40" s="26"/>
      <c r="D40" s="34">
        <v>0</v>
      </c>
      <c r="E40" s="35" t="s">
        <v>16</v>
      </c>
      <c r="F40" s="9">
        <v>0</v>
      </c>
      <c r="G40" s="93"/>
    </row>
    <row r="41" spans="1:13" x14ac:dyDescent="0.3">
      <c r="A41" s="12" t="s">
        <v>53</v>
      </c>
      <c r="B41" s="74">
        <f>B11</f>
        <v>2635.5714690230247</v>
      </c>
      <c r="C41" s="26" t="s">
        <v>8</v>
      </c>
      <c r="D41" s="34">
        <v>25136.544837199999</v>
      </c>
      <c r="E41" s="8">
        <v>274.42867000000001</v>
      </c>
      <c r="F41" s="9">
        <v>26265.037056000001</v>
      </c>
      <c r="G41" s="93"/>
    </row>
    <row r="42" spans="1:13" s="4" customFormat="1" x14ac:dyDescent="0.3">
      <c r="A42" s="13" t="s">
        <v>50</v>
      </c>
      <c r="B42" s="74"/>
      <c r="C42" s="26"/>
      <c r="D42" s="34"/>
      <c r="E42" s="8"/>
      <c r="F42" s="9"/>
      <c r="G42"/>
      <c r="H42"/>
      <c r="I42"/>
      <c r="J42"/>
      <c r="K42"/>
      <c r="L42"/>
      <c r="M42"/>
    </row>
    <row r="43" spans="1:13" s="4" customFormat="1" ht="16.2" x14ac:dyDescent="0.3">
      <c r="A43" s="13" t="s">
        <v>66</v>
      </c>
      <c r="B43" s="74">
        <f>B9+B29</f>
        <v>6.0226797870315796</v>
      </c>
      <c r="C43" s="26" t="s">
        <v>8</v>
      </c>
      <c r="D43" s="34">
        <v>2.5882662000000001</v>
      </c>
      <c r="E43" s="8">
        <v>5.6364550379999996E-2</v>
      </c>
      <c r="F43" s="9">
        <v>0</v>
      </c>
      <c r="G43" s="93"/>
      <c r="H43"/>
      <c r="I43"/>
      <c r="J43"/>
      <c r="K43"/>
      <c r="L43"/>
      <c r="M43"/>
    </row>
    <row r="44" spans="1:13" x14ac:dyDescent="0.3">
      <c r="A44" s="13" t="s">
        <v>52</v>
      </c>
      <c r="B44" s="74">
        <v>2430.9775479567802</v>
      </c>
      <c r="C44" s="26" t="s">
        <v>8</v>
      </c>
      <c r="D44" s="34">
        <v>25133.956570999999</v>
      </c>
      <c r="E44" s="8">
        <v>269.50274999999999</v>
      </c>
      <c r="F44" s="9">
        <v>26265.037056000001</v>
      </c>
      <c r="G44" s="93"/>
    </row>
    <row r="45" spans="1:13" x14ac:dyDescent="0.3">
      <c r="A45" s="14" t="s">
        <v>56</v>
      </c>
      <c r="B45" s="77">
        <v>52.701941969367198</v>
      </c>
      <c r="C45" s="26" t="s">
        <v>8</v>
      </c>
      <c r="D45" s="34">
        <v>2108.0820558</v>
      </c>
      <c r="E45" s="32" t="s">
        <v>16</v>
      </c>
      <c r="F45" s="33">
        <v>2239.4898590000003</v>
      </c>
      <c r="G45" s="93"/>
    </row>
    <row r="46" spans="1:13" s="4" customFormat="1" x14ac:dyDescent="0.3">
      <c r="A46" s="12" t="s">
        <v>50</v>
      </c>
      <c r="B46" s="77"/>
      <c r="C46" s="26"/>
      <c r="D46" s="34"/>
      <c r="E46" s="32"/>
      <c r="F46" s="33"/>
      <c r="G46"/>
      <c r="H46"/>
      <c r="I46"/>
      <c r="J46"/>
      <c r="K46"/>
      <c r="L46"/>
      <c r="M46"/>
    </row>
    <row r="47" spans="1:13" x14ac:dyDescent="0.3">
      <c r="A47" s="12" t="s">
        <v>57</v>
      </c>
      <c r="B47" s="77">
        <v>52.701941969367198</v>
      </c>
      <c r="C47" s="26" t="s">
        <v>8</v>
      </c>
      <c r="D47" s="34">
        <v>2108.0820558</v>
      </c>
      <c r="E47" s="32" t="s">
        <v>16</v>
      </c>
      <c r="F47" s="33">
        <v>2176.5356019999999</v>
      </c>
      <c r="G47" s="93"/>
    </row>
    <row r="48" spans="1:13" x14ac:dyDescent="0.3">
      <c r="A48" s="12" t="s">
        <v>58</v>
      </c>
      <c r="B48" s="75" t="s">
        <v>16</v>
      </c>
      <c r="C48" s="26" t="s">
        <v>8</v>
      </c>
      <c r="D48" s="32" t="s">
        <v>16</v>
      </c>
      <c r="E48" s="32" t="s">
        <v>16</v>
      </c>
      <c r="F48" s="33">
        <v>58.314660000000003</v>
      </c>
      <c r="G48" s="93"/>
    </row>
    <row r="49" spans="1:8" x14ac:dyDescent="0.3">
      <c r="A49" s="15" t="s">
        <v>59</v>
      </c>
      <c r="B49" s="78" t="s">
        <v>16</v>
      </c>
      <c r="C49" s="47" t="s">
        <v>8</v>
      </c>
      <c r="D49" s="36" t="s">
        <v>16</v>
      </c>
      <c r="E49" s="36" t="s">
        <v>16</v>
      </c>
      <c r="F49" s="66">
        <v>4.6395970000000002</v>
      </c>
      <c r="G49" s="93"/>
    </row>
    <row r="50" spans="1:8" ht="16.2" x14ac:dyDescent="0.3">
      <c r="A50" s="63" t="s">
        <v>72</v>
      </c>
      <c r="B50" s="79"/>
      <c r="C50" s="44"/>
      <c r="D50" s="59"/>
      <c r="E50" s="59"/>
      <c r="F50" s="44"/>
      <c r="H50" s="52"/>
    </row>
    <row r="51" spans="1:8" ht="16.2" x14ac:dyDescent="0.3">
      <c r="A51" s="48" t="s">
        <v>71</v>
      </c>
      <c r="B51" s="57"/>
      <c r="C51" s="57"/>
      <c r="D51" s="57"/>
      <c r="E51" s="57"/>
      <c r="F51" s="57"/>
    </row>
    <row r="52" spans="1:8" ht="45.75" customHeight="1" x14ac:dyDescent="0.3">
      <c r="A52" s="124" t="s">
        <v>77</v>
      </c>
      <c r="B52" s="124"/>
      <c r="C52" s="124"/>
      <c r="D52" s="124"/>
      <c r="E52" s="124"/>
      <c r="F52" s="124"/>
    </row>
    <row r="53" spans="1:8" x14ac:dyDescent="0.3">
      <c r="A53" s="49"/>
      <c r="B53" s="57"/>
      <c r="C53" s="57"/>
      <c r="D53" s="57"/>
      <c r="E53" s="57"/>
      <c r="F53" s="57"/>
    </row>
    <row r="54" spans="1:8" x14ac:dyDescent="0.3">
      <c r="A54" s="38"/>
      <c r="B54" s="57"/>
      <c r="C54" s="57"/>
      <c r="D54" s="57"/>
      <c r="E54" s="57"/>
      <c r="F54" s="57"/>
    </row>
    <row r="55" spans="1:8" x14ac:dyDescent="0.3">
      <c r="B55" s="4"/>
      <c r="C55" s="4"/>
      <c r="D55" s="4"/>
      <c r="E55" s="84"/>
    </row>
  </sheetData>
  <mergeCells count="4">
    <mergeCell ref="A1:F1"/>
    <mergeCell ref="A3:A4"/>
    <mergeCell ref="A2:F2"/>
    <mergeCell ref="A52:F52"/>
  </mergeCells>
  <pageMargins left="0.31" right="0.25" top="0.75" bottom="0.75" header="0.3" footer="0.3"/>
  <pageSetup paperSize="9"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zoomScale="130" zoomScaleNormal="130" zoomScaleSheetLayoutView="85" workbookViewId="0">
      <selection activeCell="B27" sqref="B27"/>
    </sheetView>
  </sheetViews>
  <sheetFormatPr defaultRowHeight="14.4" x14ac:dyDescent="0.3"/>
  <cols>
    <col min="1" max="1" width="20.6640625" customWidth="1"/>
    <col min="2" max="2" width="18.88671875" customWidth="1"/>
    <col min="3" max="6" width="22.44140625" customWidth="1"/>
    <col min="7" max="7" width="12" bestFit="1" customWidth="1"/>
  </cols>
  <sheetData>
    <row r="1" spans="1:10" ht="16.8" x14ac:dyDescent="0.3">
      <c r="A1" s="113" t="s">
        <v>69</v>
      </c>
      <c r="B1" s="113"/>
      <c r="C1" s="113"/>
      <c r="D1" s="113"/>
      <c r="E1" s="113"/>
      <c r="F1" s="113"/>
      <c r="G1" s="55"/>
    </row>
    <row r="2" spans="1:10" ht="9.75" customHeight="1" x14ac:dyDescent="0.3">
      <c r="A2" s="86"/>
      <c r="B2" s="86"/>
      <c r="C2" s="86"/>
      <c r="D2" s="86"/>
      <c r="E2" s="86"/>
      <c r="F2" s="94" t="s">
        <v>90</v>
      </c>
      <c r="G2" s="55"/>
    </row>
    <row r="3" spans="1:10" ht="29.25" customHeight="1" x14ac:dyDescent="0.3">
      <c r="A3" s="125" t="s">
        <v>89</v>
      </c>
      <c r="B3" s="126"/>
      <c r="C3" s="89" t="s">
        <v>82</v>
      </c>
      <c r="D3" s="89" t="s">
        <v>83</v>
      </c>
      <c r="E3" s="89" t="s">
        <v>84</v>
      </c>
      <c r="F3" s="89" t="s">
        <v>85</v>
      </c>
    </row>
    <row r="4" spans="1:10" x14ac:dyDescent="0.3">
      <c r="A4" s="53" t="s">
        <v>1</v>
      </c>
      <c r="B4" s="54">
        <v>4639.2829000000002</v>
      </c>
      <c r="C4" s="54">
        <v>2118.2222999999999</v>
      </c>
      <c r="D4" s="54">
        <v>2521.0606000000002</v>
      </c>
      <c r="E4" s="54"/>
      <c r="F4" s="54"/>
    </row>
    <row r="5" spans="1:10" x14ac:dyDescent="0.3">
      <c r="A5" s="53" t="s">
        <v>2</v>
      </c>
      <c r="B5" s="54">
        <v>129.41630000000001</v>
      </c>
      <c r="C5" s="54">
        <v>62.542026</v>
      </c>
      <c r="D5" s="54">
        <v>66.874274000000014</v>
      </c>
      <c r="E5" s="54"/>
      <c r="F5" s="54"/>
    </row>
    <row r="6" spans="1:10" x14ac:dyDescent="0.3">
      <c r="A6" s="53" t="s">
        <v>3</v>
      </c>
      <c r="B6" s="91">
        <v>61361.256300000001</v>
      </c>
      <c r="C6" s="54">
        <v>30467.333699999999</v>
      </c>
      <c r="D6" s="54">
        <v>30893.922599999998</v>
      </c>
      <c r="E6" s="54"/>
      <c r="F6" s="54"/>
    </row>
    <row r="7" spans="1:10" x14ac:dyDescent="0.3">
      <c r="A7" s="53" t="s">
        <v>4</v>
      </c>
      <c r="B7" s="54">
        <v>711.17870000000005</v>
      </c>
      <c r="C7" s="54">
        <v>329.12650000000002</v>
      </c>
      <c r="D7" s="54">
        <v>382.05220000000003</v>
      </c>
      <c r="E7" s="54"/>
      <c r="F7" s="54"/>
    </row>
    <row r="8" spans="1:10" x14ac:dyDescent="0.3">
      <c r="A8" s="53" t="s">
        <v>60</v>
      </c>
      <c r="B8" s="54">
        <v>97263.6</v>
      </c>
      <c r="C8" s="54">
        <v>47746.8</v>
      </c>
      <c r="D8" s="54">
        <v>49516.800000000003</v>
      </c>
      <c r="E8" s="54"/>
      <c r="F8" s="54"/>
    </row>
    <row r="9" spans="1:10" x14ac:dyDescent="0.3">
      <c r="A9" s="129" t="s">
        <v>81</v>
      </c>
      <c r="B9" s="130"/>
      <c r="C9" s="62" t="s">
        <v>79</v>
      </c>
      <c r="D9" s="62" t="s">
        <v>80</v>
      </c>
      <c r="E9" s="62" t="s">
        <v>82</v>
      </c>
      <c r="F9" s="62" t="s">
        <v>83</v>
      </c>
    </row>
    <row r="10" spans="1:10" ht="14.25" customHeight="1" x14ac:dyDescent="0.3">
      <c r="A10" s="53" t="s">
        <v>1</v>
      </c>
      <c r="B10" s="54">
        <f>C10+D10+E10+F10</f>
        <v>10553.502199999999</v>
      </c>
      <c r="C10" s="54">
        <v>2781.0329999999994</v>
      </c>
      <c r="D10" s="54">
        <v>3133.1862999999994</v>
      </c>
      <c r="E10" s="54">
        <v>2118.2222999999999</v>
      </c>
      <c r="F10" s="54">
        <v>2521.0606000000002</v>
      </c>
      <c r="G10" s="71"/>
      <c r="H10" s="70"/>
      <c r="J10" s="6"/>
    </row>
    <row r="11" spans="1:10" x14ac:dyDescent="0.3">
      <c r="A11" s="53" t="s">
        <v>2</v>
      </c>
      <c r="B11" s="54">
        <f t="shared" ref="B11:B14" si="0">C11+D11+E11+F11</f>
        <v>262.67517399999997</v>
      </c>
      <c r="C11" s="54">
        <v>67.329924000000005</v>
      </c>
      <c r="D11" s="54">
        <v>65.92895</v>
      </c>
      <c r="E11" s="54">
        <v>62.542026</v>
      </c>
      <c r="F11" s="54">
        <v>66.874274000000014</v>
      </c>
    </row>
    <row r="12" spans="1:10" x14ac:dyDescent="0.3">
      <c r="A12" s="53" t="s">
        <v>3</v>
      </c>
      <c r="B12" s="54">
        <f t="shared" si="0"/>
        <v>145711.83430000002</v>
      </c>
      <c r="C12" s="54">
        <v>32619.885799999996</v>
      </c>
      <c r="D12" s="54">
        <v>51730.69220000002</v>
      </c>
      <c r="E12" s="54">
        <v>30467.333699999999</v>
      </c>
      <c r="F12" s="54">
        <v>30893.922599999998</v>
      </c>
    </row>
    <row r="13" spans="1:10" x14ac:dyDescent="0.3">
      <c r="A13" s="53" t="s">
        <v>4</v>
      </c>
      <c r="B13" s="54">
        <f t="shared" si="0"/>
        <v>1674.1787000000002</v>
      </c>
      <c r="C13" s="54">
        <v>392</v>
      </c>
      <c r="D13" s="54">
        <v>571</v>
      </c>
      <c r="E13" s="54">
        <v>329.12650000000002</v>
      </c>
      <c r="F13" s="54">
        <v>382.05220000000003</v>
      </c>
    </row>
    <row r="14" spans="1:10" x14ac:dyDescent="0.3">
      <c r="A14" s="53" t="s">
        <v>60</v>
      </c>
      <c r="B14" s="54">
        <f t="shared" si="0"/>
        <v>207000.09999999998</v>
      </c>
      <c r="C14" s="54">
        <v>50857.1</v>
      </c>
      <c r="D14" s="54">
        <v>58879.4</v>
      </c>
      <c r="E14" s="54">
        <v>47746.8</v>
      </c>
      <c r="F14" s="54">
        <v>49516.800000000003</v>
      </c>
    </row>
    <row r="15" spans="1:10" hidden="1" x14ac:dyDescent="0.3">
      <c r="A15" s="127" t="s">
        <v>64</v>
      </c>
      <c r="B15" s="128"/>
      <c r="C15" s="60"/>
      <c r="D15" s="60"/>
      <c r="E15" s="60"/>
      <c r="F15" s="60"/>
    </row>
    <row r="16" spans="1:10" hidden="1" x14ac:dyDescent="0.3">
      <c r="A16" s="2" t="s">
        <v>1</v>
      </c>
      <c r="B16" s="5"/>
      <c r="C16" s="61"/>
      <c r="D16" s="61"/>
      <c r="E16" s="61"/>
      <c r="F16" s="61"/>
    </row>
    <row r="17" spans="1:7" hidden="1" x14ac:dyDescent="0.3">
      <c r="A17" s="2" t="s">
        <v>2</v>
      </c>
      <c r="B17" s="5"/>
      <c r="C17" s="61"/>
      <c r="D17" s="61"/>
      <c r="E17" s="61"/>
      <c r="F17" s="61"/>
    </row>
    <row r="18" spans="1:7" hidden="1" x14ac:dyDescent="0.3">
      <c r="A18" s="2" t="s">
        <v>3</v>
      </c>
      <c r="B18" s="5"/>
      <c r="C18" s="61"/>
      <c r="D18" s="61"/>
      <c r="E18" s="61"/>
      <c r="F18" s="61"/>
    </row>
    <row r="19" spans="1:7" hidden="1" x14ac:dyDescent="0.3">
      <c r="A19" s="2" t="s">
        <v>4</v>
      </c>
      <c r="B19" s="5"/>
      <c r="C19" s="61"/>
      <c r="D19" s="61"/>
      <c r="E19" s="61"/>
      <c r="F19" s="61"/>
    </row>
    <row r="20" spans="1:7" hidden="1" x14ac:dyDescent="0.3">
      <c r="A20" s="2" t="s">
        <v>60</v>
      </c>
      <c r="B20" s="5"/>
      <c r="C20" s="61"/>
      <c r="D20" s="61"/>
      <c r="E20" s="61"/>
      <c r="F20" s="61"/>
    </row>
    <row r="21" spans="1:7" x14ac:dyDescent="0.3">
      <c r="A21" s="3"/>
      <c r="B21" s="1"/>
      <c r="C21" s="1"/>
      <c r="D21" s="1"/>
      <c r="E21" s="1"/>
      <c r="F21" s="1"/>
    </row>
    <row r="22" spans="1:7" x14ac:dyDescent="0.3">
      <c r="B22" s="6"/>
      <c r="C22" s="73"/>
      <c r="D22" s="73"/>
      <c r="E22" s="73"/>
      <c r="F22" s="73"/>
      <c r="G22" s="90"/>
    </row>
    <row r="23" spans="1:7" x14ac:dyDescent="0.3">
      <c r="B23" s="6"/>
    </row>
    <row r="24" spans="1:7" x14ac:dyDescent="0.3">
      <c r="B24" s="6"/>
      <c r="C24" s="73"/>
      <c r="D24" s="92"/>
      <c r="E24" s="93"/>
      <c r="F24" s="6"/>
    </row>
    <row r="25" spans="1:7" x14ac:dyDescent="0.3">
      <c r="B25" s="6"/>
      <c r="C25" s="73"/>
      <c r="D25" s="73"/>
      <c r="E25" s="73"/>
      <c r="F25" s="73"/>
      <c r="G25" s="90"/>
    </row>
    <row r="26" spans="1:7" x14ac:dyDescent="0.3">
      <c r="B26" s="6"/>
      <c r="C26" s="73"/>
      <c r="D26" s="73"/>
    </row>
    <row r="27" spans="1:7" x14ac:dyDescent="0.3">
      <c r="B27" s="6"/>
      <c r="F27" s="73"/>
    </row>
    <row r="28" spans="1:7" x14ac:dyDescent="0.3">
      <c r="F28" s="73"/>
      <c r="G28" s="73"/>
    </row>
    <row r="29" spans="1:7" x14ac:dyDescent="0.3">
      <c r="F29" s="73"/>
    </row>
    <row r="30" spans="1:7" x14ac:dyDescent="0.3">
      <c r="C30" s="52"/>
      <c r="D30" s="52"/>
      <c r="E30" s="52"/>
    </row>
    <row r="31" spans="1:7" x14ac:dyDescent="0.3">
      <c r="C31" s="52"/>
      <c r="D31" s="52"/>
      <c r="E31" s="52"/>
    </row>
    <row r="32" spans="1:7" x14ac:dyDescent="0.3">
      <c r="C32" s="52"/>
      <c r="D32" s="52"/>
      <c r="E32" s="52"/>
    </row>
    <row r="33" spans="3:5" x14ac:dyDescent="0.3">
      <c r="C33" s="52"/>
      <c r="D33" s="52"/>
      <c r="E33" s="52"/>
    </row>
    <row r="34" spans="3:5" x14ac:dyDescent="0.3">
      <c r="C34" s="52"/>
      <c r="D34" s="52"/>
      <c r="E34" s="52"/>
    </row>
    <row r="36" spans="3:5" x14ac:dyDescent="0.3">
      <c r="C36" s="52"/>
      <c r="D36" s="52"/>
      <c r="E36" s="52"/>
    </row>
    <row r="37" spans="3:5" x14ac:dyDescent="0.3">
      <c r="C37" s="52"/>
      <c r="D37" s="72"/>
      <c r="E37" s="52"/>
    </row>
    <row r="38" spans="3:5" x14ac:dyDescent="0.3">
      <c r="C38" s="52"/>
      <c r="D38" s="52"/>
      <c r="E38" s="52"/>
    </row>
    <row r="39" spans="3:5" x14ac:dyDescent="0.3">
      <c r="C39" s="52"/>
      <c r="D39" s="52"/>
      <c r="E39" s="52"/>
    </row>
    <row r="40" spans="3:5" x14ac:dyDescent="0.3">
      <c r="C40" s="52"/>
      <c r="D40" s="52"/>
      <c r="E40" s="52"/>
    </row>
    <row r="43" spans="3:5" x14ac:dyDescent="0.3">
      <c r="C43" s="52"/>
      <c r="D43" s="52"/>
      <c r="E43" s="52"/>
    </row>
    <row r="44" spans="3:5" x14ac:dyDescent="0.3">
      <c r="C44" s="52"/>
      <c r="D44" s="52"/>
      <c r="E44" s="52"/>
    </row>
    <row r="45" spans="3:5" x14ac:dyDescent="0.3">
      <c r="C45" s="52"/>
      <c r="D45" s="52"/>
      <c r="E45" s="52"/>
    </row>
    <row r="46" spans="3:5" x14ac:dyDescent="0.3">
      <c r="C46" s="52"/>
      <c r="D46" s="52"/>
      <c r="E46" s="52"/>
    </row>
    <row r="47" spans="3:5" x14ac:dyDescent="0.3">
      <c r="C47" s="52"/>
      <c r="D47" s="52"/>
      <c r="E47" s="52"/>
    </row>
    <row r="48" spans="3:5" x14ac:dyDescent="0.3">
      <c r="C48" s="52"/>
    </row>
    <row r="49" spans="3:3" x14ac:dyDescent="0.3">
      <c r="C49" s="52"/>
    </row>
  </sheetData>
  <mergeCells count="4">
    <mergeCell ref="A1:F1"/>
    <mergeCell ref="A3:B3"/>
    <mergeCell ref="A15:B15"/>
    <mergeCell ref="A9:B9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Содержание</vt:lpstr>
      <vt:lpstr>Таблица 1</vt:lpstr>
      <vt:lpstr>Таблица 2</vt:lpstr>
      <vt:lpstr>Таблица 3</vt:lpstr>
      <vt:lpstr>ВВП</vt:lpstr>
      <vt:lpstr>ВВП!Область_печати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2025-09-19T08:46:03Z</dcterms:modified>
</cp:coreProperties>
</file>