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370" yWindow="510" windowWidth="22095" windowHeight="13485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_xlnm.Print_Titles" localSheetId="0">Лист1!$5:$5</definedName>
    <definedName name="_xlnm.Print_Area" localSheetId="0">Лист1!$A$1:$AS$368</definedName>
  </definedNames>
  <calcPr calcId="145621"/>
</workbook>
</file>

<file path=xl/calcChain.xml><?xml version="1.0" encoding="utf-8"?>
<calcChain xmlns="http://schemas.openxmlformats.org/spreadsheetml/2006/main">
  <c r="AM171" i="1" l="1"/>
  <c r="AM177" i="1"/>
  <c r="AM158" i="1"/>
  <c r="AR64" i="1" l="1"/>
  <c r="AQ64" i="1"/>
  <c r="AP64" i="1"/>
  <c r="AN64" i="1"/>
  <c r="AB64" i="1"/>
  <c r="Y67" i="1"/>
  <c r="X67" i="1"/>
  <c r="W67" i="1"/>
  <c r="V67" i="1"/>
  <c r="V64" i="1"/>
  <c r="Q67" i="1"/>
  <c r="P67" i="1"/>
  <c r="T64" i="1"/>
  <c r="S64" i="1"/>
  <c r="R64" i="1"/>
  <c r="P64" i="1"/>
  <c r="M67" i="1"/>
  <c r="L67" i="1"/>
  <c r="K67" i="1"/>
  <c r="J67" i="1"/>
  <c r="N64" i="1"/>
  <c r="L64" i="1"/>
  <c r="AM67" i="1"/>
  <c r="AM66" i="1"/>
  <c r="AM65" i="1"/>
  <c r="AM64" i="1"/>
  <c r="AM63" i="1"/>
  <c r="AG67" i="1"/>
  <c r="AG66" i="1"/>
  <c r="AG65" i="1"/>
  <c r="AG64" i="1"/>
  <c r="AG63" i="1"/>
  <c r="AA67" i="1"/>
  <c r="AA66" i="1"/>
  <c r="AA65" i="1"/>
  <c r="AA64" i="1"/>
  <c r="AA63" i="1"/>
  <c r="U67" i="1"/>
  <c r="U66" i="1"/>
  <c r="U65" i="1"/>
  <c r="U64" i="1"/>
  <c r="U63" i="1"/>
  <c r="O67" i="1"/>
  <c r="O66" i="1"/>
  <c r="O65" i="1"/>
  <c r="O64" i="1"/>
  <c r="O63" i="1"/>
  <c r="I67" i="1"/>
  <c r="I66" i="1"/>
  <c r="I65" i="1"/>
  <c r="I64" i="1"/>
  <c r="I63" i="1"/>
  <c r="E67" i="1"/>
  <c r="F67" i="1"/>
  <c r="G67" i="1"/>
  <c r="D67" i="1"/>
  <c r="C64" i="1"/>
  <c r="C65" i="1"/>
  <c r="C66" i="1"/>
  <c r="C67" i="1"/>
  <c r="C63" i="1"/>
  <c r="AK67" i="1" l="1"/>
  <c r="AJ67" i="1"/>
  <c r="AI67" i="1"/>
  <c r="AH67" i="1"/>
  <c r="AE67" i="1"/>
  <c r="AD67" i="1"/>
  <c r="AC67" i="1"/>
  <c r="AB67" i="1"/>
  <c r="S67" i="1"/>
  <c r="R67" i="1"/>
  <c r="AL64" i="1"/>
  <c r="AK64" i="1"/>
  <c r="AJ64" i="1"/>
  <c r="AH64" i="1"/>
  <c r="AF64" i="1"/>
  <c r="AE64" i="1"/>
  <c r="AD64" i="1"/>
  <c r="Z64" i="1"/>
  <c r="Y64" i="1"/>
  <c r="X64" i="1"/>
  <c r="U213" i="1" l="1"/>
  <c r="O213" i="1"/>
  <c r="I213" i="1"/>
  <c r="C213" i="1"/>
  <c r="U211" i="1"/>
  <c r="O211" i="1"/>
  <c r="I211" i="1"/>
  <c r="C211" i="1"/>
  <c r="U210" i="1"/>
  <c r="O210" i="1"/>
  <c r="I210" i="1"/>
  <c r="C210" i="1"/>
  <c r="U209" i="1"/>
  <c r="O209" i="1"/>
  <c r="I209" i="1"/>
  <c r="C209" i="1"/>
  <c r="AA203" i="1" l="1"/>
</calcChain>
</file>

<file path=xl/sharedStrings.xml><?xml version="1.0" encoding="utf-8"?>
<sst xmlns="http://schemas.openxmlformats.org/spreadsheetml/2006/main" count="2426" uniqueCount="104">
  <si>
    <t>Ед. нац. валюты</t>
  </si>
  <si>
    <t>Республика Армения</t>
  </si>
  <si>
    <t>Республика Беларусь</t>
  </si>
  <si>
    <t>Республика Казахстан</t>
  </si>
  <si>
    <t>Кыргызская Республика</t>
  </si>
  <si>
    <t>Российская Федерация</t>
  </si>
  <si>
    <t>РА</t>
  </si>
  <si>
    <t>РБ</t>
  </si>
  <si>
    <t>РК</t>
  </si>
  <si>
    <t>КР</t>
  </si>
  <si>
    <t>РФ</t>
  </si>
  <si>
    <t>млрд армянских драмов</t>
  </si>
  <si>
    <t>млрд белорусских рублей</t>
  </si>
  <si>
    <t>млрд тенге</t>
  </si>
  <si>
    <t>млрд сом</t>
  </si>
  <si>
    <t>млрд руб.</t>
  </si>
  <si>
    <t>Доллары США</t>
  </si>
  <si>
    <t>млн долл США</t>
  </si>
  <si>
    <t>Международная инвестиционная позиция</t>
  </si>
  <si>
    <t>млрд российских рублей</t>
  </si>
  <si>
    <t>Внешний долг</t>
  </si>
  <si>
    <t>Международные резервы</t>
  </si>
  <si>
    <t>Индекс реального эффективного обменного курса национальной валюты (к 2010 году)</t>
  </si>
  <si>
    <t>Проценты</t>
  </si>
  <si>
    <t>прямые инвестиции (чистая позиция)</t>
  </si>
  <si>
    <t>из страны (чистое приобретение активов)</t>
  </si>
  <si>
    <t>в страну (чистое принятие обязательств)</t>
  </si>
  <si>
    <t>Единицы</t>
  </si>
  <si>
    <t>из страны</t>
  </si>
  <si>
    <t>млн долл. США</t>
  </si>
  <si>
    <t>в страну</t>
  </si>
  <si>
    <t>экспорт</t>
  </si>
  <si>
    <t>импорт</t>
  </si>
  <si>
    <t>Долл. США</t>
  </si>
  <si>
    <t>Чистые иностранные активы банковской системы</t>
  </si>
  <si>
    <t>Активы финансовых организаций, осуществляющих лицензируемые виды деятельности и находящихся под контролем резидентов ЕАЭС</t>
  </si>
  <si>
    <t>Объем кредитов, предоставленных субъектам малого и среднего предпринимательства</t>
  </si>
  <si>
    <t>Объем кредитов, предоставленных физическим лицам</t>
  </si>
  <si>
    <t>Задолженность по кредитам, предоставленным субъектам малого и среднего предпринимательства</t>
  </si>
  <si>
    <t>экспорт (платежный баланс)</t>
  </si>
  <si>
    <t>импорт (платежный баланс)</t>
  </si>
  <si>
    <t>млн долларов США</t>
  </si>
  <si>
    <t>Объем ПИИ в т.ч. между государствами-членами (платежный баланс)</t>
  </si>
  <si>
    <t>Трансграничные денежные переводы физических лиц, в т.ч. между государствами-членами</t>
  </si>
  <si>
    <t>Экспорт-импорт услуг интеллектуальной собственности, в т.ч. между государствами-членами</t>
  </si>
  <si>
    <t>Объем экспорта-импорта услуг транспорта (платежный баланс), в т.ч. между государствами-членами</t>
  </si>
  <si>
    <t>Объем экспорта-импорта услуг грузового транспорта, в т.ч. между государствами-членами</t>
  </si>
  <si>
    <t>Объем экспорта-импорта услуг пассажирского транспорта, в т.ч. между государствами-членами</t>
  </si>
  <si>
    <t>Объем экспорта услуг (платежный баланс), в т.ч. между государствами-членами</t>
  </si>
  <si>
    <t>Объем импорта услуг (платежный баланс), в т.ч. между государствами-членами</t>
  </si>
  <si>
    <t>Расходы региональных (местных) бюджетов (по метологии МВФ)</t>
  </si>
  <si>
    <t>Обозначения:</t>
  </si>
  <si>
    <t xml:space="preserve"> - данные не требуются</t>
  </si>
  <si>
    <t>Долг сектора государственного управления, на конец отчетного периода</t>
  </si>
  <si>
    <t xml:space="preserve">Сальдо счета текущих операций </t>
  </si>
  <si>
    <t>Первичные доходы, переданные за рубеж</t>
  </si>
  <si>
    <t>Объем экспорта товаров и услуг (платежный баланс)</t>
  </si>
  <si>
    <t>Объем импорта товаров и услуг (платежный баланс)</t>
  </si>
  <si>
    <t>РА - Республика Армения, РБ - Республика Беларусь, РК - Республика Казахстан, КР - Кыргызская Республика, РФ - Российская Федерация</t>
  </si>
  <si>
    <t>млрд сомов</t>
  </si>
  <si>
    <t>Задолженность по кредитам, предоставленным юридическим лицам (на конец года)</t>
  </si>
  <si>
    <t>на конец года</t>
  </si>
  <si>
    <t>Количество банков</t>
  </si>
  <si>
    <t>Доля расчетов в национальных валютах в общем объеме расчетов за экспорт товаров и услуг, в т.ч. поступления из государств-членов</t>
  </si>
  <si>
    <t>Объем кредитов, предоставленных юридическим лицам.</t>
  </si>
  <si>
    <t xml:space="preserve">Активы банков  </t>
  </si>
  <si>
    <t>Активы финансовых организаций, осуществляющих лицензированные виды деятельности</t>
  </si>
  <si>
    <t>Количество банков под контролем государств-членов ЕАЭС</t>
  </si>
  <si>
    <t>Количество банков под иностранным контролем</t>
  </si>
  <si>
    <t>-</t>
  </si>
  <si>
    <t>Количество участников финансовой инфраструктуры</t>
  </si>
  <si>
    <t>Брокеры</t>
  </si>
  <si>
    <t>Дилеры</t>
  </si>
  <si>
    <t>Доверительное управление</t>
  </si>
  <si>
    <t>Депозитарии</t>
  </si>
  <si>
    <t>Реестродержатели</t>
  </si>
  <si>
    <t>Организаторы торгов</t>
  </si>
  <si>
    <t>Управляющие компании</t>
  </si>
  <si>
    <t>Накопительные (негосударственные) пенсионные фонды</t>
  </si>
  <si>
    <t>Акционерные инвестиционные фонды (АИФы)</t>
  </si>
  <si>
    <t>Паевые инвестиционные фонды (ПИФы)</t>
  </si>
  <si>
    <t>Клиринговые организации</t>
  </si>
  <si>
    <t>Бюро кредитных историй</t>
  </si>
  <si>
    <t>Саморегулируемые организации (СРО)</t>
  </si>
  <si>
    <t>Рейтинговые агентства</t>
  </si>
  <si>
    <t>50*</t>
  </si>
  <si>
    <t>…</t>
  </si>
  <si>
    <r>
      <t>Личные переводы</t>
    </r>
    <r>
      <rPr>
        <sz val="11"/>
        <color indexed="10"/>
        <rFont val="Calibri"/>
        <family val="2"/>
        <charset val="204"/>
      </rPr>
      <t>,</t>
    </r>
    <r>
      <rPr>
        <sz val="11"/>
        <rFont val="Calibri"/>
        <family val="2"/>
        <charset val="204"/>
      </rPr>
      <t xml:space="preserve"> переданные за рубеж</t>
    </r>
  </si>
  <si>
    <t>31 718</t>
  </si>
  <si>
    <t>43 819</t>
  </si>
  <si>
    <t>48 588</t>
  </si>
  <si>
    <t>68 878</t>
  </si>
  <si>
    <t>9 799</t>
  </si>
  <si>
    <t>12 434</t>
  </si>
  <si>
    <t>14 056</t>
  </si>
  <si>
    <t>19 200</t>
  </si>
  <si>
    <t>Объем торгов на фондовых биржах</t>
  </si>
  <si>
    <t>Объем торгов на товарных биржах</t>
  </si>
  <si>
    <t>47*</t>
  </si>
  <si>
    <t>...</t>
  </si>
  <si>
    <r>
      <t>Доля расчетов в национальных валютах в общем объеме расчетов за импорт товаров и услуг,</t>
    </r>
    <r>
      <rPr>
        <sz val="11"/>
        <color theme="1"/>
        <rFont val="Calibri"/>
        <family val="2"/>
        <charset val="204"/>
        <scheme val="minor"/>
      </rPr>
      <t xml:space="preserve"> в т.ч. перечисления в государства-члены</t>
    </r>
  </si>
  <si>
    <r>
      <t>Доля расчетов в национальных валютах в общем объеме расчетов за экспорт и импорт товаров и услуг, в т.ч. поступления и перечисления и</t>
    </r>
    <r>
      <rPr>
        <sz val="11"/>
        <rFont val="Calibri"/>
        <family val="2"/>
        <charset val="204"/>
        <scheme val="minor"/>
      </rPr>
      <t>з</t>
    </r>
    <r>
      <rPr>
        <sz val="11"/>
        <color theme="1"/>
        <rFont val="Calibri"/>
        <family val="2"/>
        <charset val="204"/>
        <scheme val="minor"/>
      </rPr>
      <t>/в государства-члены</t>
    </r>
  </si>
  <si>
    <t>с учетом деноминации</t>
  </si>
  <si>
    <t>46*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</si>
</sst>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р_._-;\-* #,##0_р_._-;_-* &quot;-&quot;_р_._-;_-@_-"/>
    <numFmt numFmtId="43" formatCode="_-* #,##0.00_р_._-;\-* #,##0.00_р_._-;_-* &quot;-&quot;??_р_._-;_-@_-"/>
    <numFmt numFmtId="164" formatCode="_-* #,##0.00\ _₽_-;\-* #,##0.00\ _₽_-;_-* &quot;-&quot;??\ _₽_-;_-@_-"/>
    <numFmt numFmtId="165" formatCode="0.0"/>
    <numFmt numFmtId="166" formatCode="0.0%"/>
    <numFmt numFmtId="167" formatCode="_-* #,##0.00_-;\-* #,##0.00_-;_-* &quot;-&quot;??_-;_-@_-"/>
    <numFmt numFmtId="168" formatCode="#,##0.0"/>
    <numFmt numFmtId="169" formatCode="_-* #,##0.00\ _с_о_м_-;\-* #,##0.00\ _с_о_м_-;_-* &quot;-&quot;??\ _с_о_м_-;_-@_-"/>
    <numFmt numFmtId="170" formatCode="#,##0.0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_-* #,##0.00[$€-1]_-;\-* #,##0.00[$€-1]_-;_-* &quot;-&quot;??[$€-1]_-"/>
    <numFmt numFmtId="176" formatCode="#.00"/>
    <numFmt numFmtId="177" formatCode="[Black]#,##0.0;[Black]\-#,##0.0;;"/>
    <numFmt numFmtId="178" formatCode="General_)"/>
    <numFmt numFmtId="179" formatCode="_-* #,##0\ _р_._-;\-* #,##0\ _р_._-;_-* &quot;-&quot;\ _р_._-;_-@_-"/>
    <numFmt numFmtId="180" formatCode="_-* #,##0.00\ _р_._-;\-* #,##0.00\ _р_._-;_-* &quot;-&quot;??\ _р_._-;_-@_-"/>
    <numFmt numFmtId="181" formatCode="_(* #,##0.00_);_(* \(#,##0.00\);_(* &quot;-&quot;??_);_(@_)"/>
    <numFmt numFmtId="182" formatCode="&quot;$&quot;#,##0_);[Red]\(&quot;$&quot;#,##0\)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</numFmts>
  <fonts count="1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color rgb="FF000000"/>
      <name val="Arial Cyr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sz val="12"/>
      <color indexed="24"/>
      <name val="Symbol"/>
      <family val="1"/>
      <charset val="2"/>
    </font>
    <font>
      <sz val="10"/>
      <name val="Helv"/>
    </font>
    <font>
      <sz val="10"/>
      <name val="Arial Cyr"/>
    </font>
    <font>
      <sz val="12"/>
      <color indexed="24"/>
      <name val="Modern"/>
      <family val="3"/>
      <charset val="255"/>
    </font>
    <font>
      <sz val="11"/>
      <color indexed="9"/>
      <name val="Calibri"/>
      <family val="2"/>
      <charset val="204"/>
    </font>
    <font>
      <sz val="8"/>
      <color indexed="12"/>
      <name val="Helv"/>
    </font>
    <font>
      <sz val="10"/>
      <name val="Geneva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8"/>
      <name val="Courier"/>
      <family val="1"/>
      <charset val="204"/>
    </font>
    <font>
      <i/>
      <sz val="11"/>
      <color indexed="23"/>
      <name val="Calibri"/>
      <family val="2"/>
      <charset val="204"/>
    </font>
    <font>
      <i/>
      <sz val="1"/>
      <color indexed="8"/>
      <name val="Courier"/>
      <family val="1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8"/>
      <color indexed="8"/>
      <name val="Helv"/>
    </font>
    <font>
      <sz val="11"/>
      <color indexed="60"/>
      <name val="Calibri"/>
      <family val="2"/>
      <charset val="204"/>
    </font>
    <font>
      <sz val="10"/>
      <name val="Tms Rmn"/>
    </font>
    <font>
      <b/>
      <sz val="11"/>
      <color indexed="63"/>
      <name val="Calibri"/>
      <family val="2"/>
      <charset val="204"/>
    </font>
    <font>
      <sz val="9"/>
      <name val="Times New Roman"/>
      <family val="1"/>
    </font>
    <font>
      <sz val="10"/>
      <color indexed="10"/>
      <name val="MS Sans Serif"/>
      <family val="2"/>
      <charset val="204"/>
    </font>
    <font>
      <sz val="12"/>
      <name val="Helv"/>
    </font>
    <font>
      <b/>
      <sz val="18"/>
      <color indexed="56"/>
      <name val="Cambria"/>
      <family val="2"/>
      <charset val="204"/>
    </font>
    <font>
      <sz val="8"/>
      <name val="Helv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name val="Times New Roman"/>
      <family val="1"/>
    </font>
    <font>
      <b/>
      <sz val="11"/>
      <color indexed="10"/>
      <name val="Calibri"/>
      <family val="2"/>
      <charset val="204"/>
    </font>
    <font>
      <sz val="11"/>
      <color indexed="19"/>
      <name val="Calibri"/>
      <family val="2"/>
      <charset val="204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8"/>
      <color theme="3"/>
      <name val="Calibri Light"/>
      <family val="2"/>
      <charset val="204"/>
    </font>
    <font>
      <sz val="11"/>
      <color theme="1"/>
      <name val="Times New Roman"/>
      <family val="2"/>
      <charset val="204"/>
    </font>
    <font>
      <sz val="10"/>
      <name val="Geneva"/>
      <family val="2"/>
    </font>
    <font>
      <sz val="12"/>
      <color theme="1"/>
      <name val="Times New Roman"/>
      <family val="2"/>
      <charset val="204"/>
    </font>
    <font>
      <sz val="10"/>
      <name val="Times New Roman Cyr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8"/>
      <name val="Times New Roman Cyr"/>
      <charset val="204"/>
    </font>
    <font>
      <sz val="10"/>
      <name val="Times Armenian"/>
    </font>
    <font>
      <sz val="10"/>
      <name val="MS Sans Serif"/>
      <family val="2"/>
    </font>
    <font>
      <sz val="12"/>
      <name val="Tms Rmn"/>
    </font>
    <font>
      <sz val="7"/>
      <name val="Small Fonts"/>
      <family val="2"/>
    </font>
    <font>
      <sz val="10"/>
      <name val="Times Armenian"/>
      <family val="1"/>
    </font>
    <font>
      <sz val="10"/>
      <name val="Arial Armenian"/>
    </font>
    <font>
      <sz val="10"/>
      <name val="Arial Armenian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9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bgColor theme="0"/>
      </patternFill>
    </fill>
    <fill>
      <patternFill patternType="solid">
        <fgColor rgb="FFFFFFFF"/>
        <bgColor rgb="FF000000"/>
      </patternFill>
    </fill>
    <fill>
      <patternFill patternType="lightUp">
        <fgColor rgb="FF000000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49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3" fillId="0" borderId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18" applyNumberFormat="0" applyAlignment="0" applyProtection="0"/>
    <xf numFmtId="0" fontId="24" fillId="13" borderId="19" applyNumberFormat="0" applyAlignment="0" applyProtection="0"/>
    <xf numFmtId="0" fontId="25" fillId="13" borderId="18" applyNumberFormat="0" applyAlignment="0" applyProtection="0"/>
    <xf numFmtId="0" fontId="26" fillId="0" borderId="20" applyNumberFormat="0" applyFill="0" applyAlignment="0" applyProtection="0"/>
    <xf numFmtId="0" fontId="27" fillId="14" borderId="21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1" fillId="0" borderId="0"/>
    <xf numFmtId="0" fontId="38" fillId="0" borderId="0"/>
    <xf numFmtId="0" fontId="38" fillId="0" borderId="0"/>
    <xf numFmtId="0" fontId="38" fillId="0" borderId="0"/>
    <xf numFmtId="171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23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4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25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28" borderId="0" applyNumberFormat="0" applyBorder="0" applyAlignment="0" applyProtection="0"/>
    <xf numFmtId="173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27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7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2" borderId="0" applyNumberFormat="0" applyBorder="0" applyAlignment="0" applyProtection="0"/>
    <xf numFmtId="0" fontId="32" fillId="34" borderId="0" applyNumberFormat="0" applyBorder="0" applyAlignment="0" applyProtection="0"/>
    <xf numFmtId="0" fontId="39" fillId="37" borderId="0" applyNumberFormat="0" applyBorder="0" applyAlignment="0" applyProtection="0"/>
    <xf numFmtId="0" fontId="39" fillId="30" borderId="0" applyNumberFormat="0" applyBorder="0" applyAlignment="0" applyProtection="0"/>
    <xf numFmtId="0" fontId="39" fillId="33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27" borderId="0" applyNumberFormat="0" applyBorder="0" applyAlignment="0" applyProtection="0"/>
    <xf numFmtId="0" fontId="39" fillId="37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41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4" borderId="0" applyNumberFormat="0" applyBorder="0" applyAlignment="0" applyProtection="0"/>
    <xf numFmtId="0" fontId="39" fillId="33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24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27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40" borderId="0" applyNumberFormat="0" applyBorder="0" applyAlignment="0" applyProtection="0"/>
    <xf numFmtId="0" fontId="39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2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41" borderId="0" applyNumberFormat="0" applyBorder="0" applyAlignment="0" applyProtection="0"/>
    <xf numFmtId="0" fontId="40" fillId="0" borderId="11">
      <protection hidden="1"/>
    </xf>
    <xf numFmtId="0" fontId="41" fillId="35" borderId="11" applyNumberFormat="0" applyFont="0" applyBorder="0" applyAlignment="0" applyProtection="0">
      <protection hidden="1"/>
    </xf>
    <xf numFmtId="0" fontId="42" fillId="0" borderId="11">
      <protection hidden="1"/>
    </xf>
    <xf numFmtId="0" fontId="43" fillId="24" borderId="0" applyNumberFormat="0" applyBorder="0" applyAlignment="0" applyProtection="0"/>
    <xf numFmtId="0" fontId="44" fillId="35" borderId="24" applyNumberFormat="0" applyAlignment="0" applyProtection="0"/>
    <xf numFmtId="0" fontId="45" fillId="45" borderId="25" applyNumberFormat="0" applyAlignment="0" applyProtection="0"/>
    <xf numFmtId="0" fontId="46" fillId="0" borderId="0">
      <protection locked="0"/>
    </xf>
    <xf numFmtId="0" fontId="75" fillId="0" borderId="0">
      <protection locked="0"/>
    </xf>
    <xf numFmtId="175" fontId="3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>
      <protection locked="0"/>
    </xf>
    <xf numFmtId="0" fontId="75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8" fillId="0" borderId="0">
      <protection locked="0"/>
    </xf>
    <xf numFmtId="0" fontId="76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8" fillId="0" borderId="0">
      <protection locked="0"/>
    </xf>
    <xf numFmtId="0" fontId="76" fillId="0" borderId="0">
      <protection locked="0"/>
    </xf>
    <xf numFmtId="176" fontId="46" fillId="0" borderId="0">
      <protection locked="0"/>
    </xf>
    <xf numFmtId="176" fontId="75" fillId="0" borderId="0">
      <protection locked="0"/>
    </xf>
    <xf numFmtId="0" fontId="49" fillId="25" borderId="0" applyNumberFormat="0" applyBorder="0" applyAlignment="0" applyProtection="0"/>
    <xf numFmtId="0" fontId="50" fillId="0" borderId="26" applyNumberFormat="0" applyFill="0" applyAlignment="0" applyProtection="0"/>
    <xf numFmtId="0" fontId="51" fillId="0" borderId="27" applyNumberFormat="0" applyFill="0" applyAlignment="0" applyProtection="0"/>
    <xf numFmtId="0" fontId="52" fillId="0" borderId="28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>
      <protection locked="0"/>
    </xf>
    <xf numFmtId="0" fontId="77" fillId="0" borderId="0">
      <protection locked="0"/>
    </xf>
    <xf numFmtId="0" fontId="53" fillId="0" borderId="0">
      <protection locked="0"/>
    </xf>
    <xf numFmtId="0" fontId="77" fillId="0" borderId="0">
      <protection locked="0"/>
    </xf>
    <xf numFmtId="168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54" fillId="28" borderId="24" applyNumberFormat="0" applyAlignment="0" applyProtection="0"/>
    <xf numFmtId="0" fontId="55" fillId="0" borderId="29" applyNumberFormat="0" applyFill="0" applyAlignment="0" applyProtection="0"/>
    <xf numFmtId="0" fontId="56" fillId="0" borderId="11">
      <alignment horizontal="left"/>
      <protection locked="0"/>
    </xf>
    <xf numFmtId="0" fontId="57" fillId="36" borderId="0" applyNumberFormat="0" applyBorder="0" applyAlignment="0" applyProtection="0"/>
    <xf numFmtId="0" fontId="58" fillId="0" borderId="0"/>
    <xf numFmtId="0" fontId="58" fillId="0" borderId="0"/>
    <xf numFmtId="0" fontId="58" fillId="0" borderId="0"/>
    <xf numFmtId="0" fontId="31" fillId="32" borderId="30" applyNumberFormat="0" applyFont="0" applyAlignment="0" applyProtection="0"/>
    <xf numFmtId="0" fontId="59" fillId="35" borderId="31" applyNumberFormat="0" applyAlignment="0" applyProtection="0"/>
    <xf numFmtId="0" fontId="36" fillId="0" borderId="0"/>
    <xf numFmtId="177" fontId="34" fillId="0" borderId="0" applyFont="0" applyFill="0" applyBorder="0" applyAlignment="0" applyProtection="0"/>
    <xf numFmtId="0" fontId="60" fillId="0" borderId="0"/>
    <xf numFmtId="0" fontId="61" fillId="0" borderId="11" applyNumberFormat="0" applyFill="0" applyBorder="0" applyAlignment="0" applyProtection="0">
      <protection hidden="1"/>
    </xf>
    <xf numFmtId="0" fontId="62" fillId="0" borderId="0"/>
    <xf numFmtId="178" fontId="58" fillId="0" borderId="0" applyNumberFormat="0" applyAlignment="0">
      <alignment horizontal="left"/>
    </xf>
    <xf numFmtId="0" fontId="13" fillId="0" borderId="0" applyNumberFormat="0"/>
    <xf numFmtId="0" fontId="63" fillId="0" borderId="0" applyNumberFormat="0" applyFill="0" applyBorder="0" applyAlignment="0" applyProtection="0"/>
    <xf numFmtId="0" fontId="64" fillId="35" borderId="11"/>
    <xf numFmtId="0" fontId="46" fillId="0" borderId="32">
      <protection locked="0"/>
    </xf>
    <xf numFmtId="0" fontId="75" fillId="0" borderId="32">
      <protection locked="0"/>
    </xf>
    <xf numFmtId="0" fontId="12" fillId="0" borderId="0" applyNumberFormat="0" applyFill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46" borderId="0" applyNumberFormat="0" applyBorder="0" applyAlignment="0" applyProtection="0"/>
    <xf numFmtId="0" fontId="39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34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38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4" borderId="0" applyNumberFormat="0" applyBorder="0" applyAlignment="0" applyProtection="0"/>
    <xf numFmtId="0" fontId="54" fillId="36" borderId="24" applyNumberFormat="0" applyAlignment="0" applyProtection="0"/>
    <xf numFmtId="0" fontId="54" fillId="36" borderId="24" applyNumberFormat="0" applyAlignment="0" applyProtection="0"/>
    <xf numFmtId="0" fontId="54" fillId="36" borderId="24" applyNumberFormat="0" applyAlignment="0" applyProtection="0"/>
    <xf numFmtId="0" fontId="54" fillId="36" borderId="24" applyNumberFormat="0" applyAlignment="0" applyProtection="0"/>
    <xf numFmtId="0" fontId="54" fillId="28" borderId="24" applyNumberFormat="0" applyAlignment="0" applyProtection="0"/>
    <xf numFmtId="0" fontId="59" fillId="31" borderId="31" applyNumberFormat="0" applyAlignment="0" applyProtection="0"/>
    <xf numFmtId="0" fontId="59" fillId="31" borderId="31" applyNumberFormat="0" applyAlignment="0" applyProtection="0"/>
    <xf numFmtId="0" fontId="59" fillId="31" borderId="31" applyNumberFormat="0" applyAlignment="0" applyProtection="0"/>
    <xf numFmtId="0" fontId="59" fillId="31" borderId="31" applyNumberFormat="0" applyAlignment="0" applyProtection="0"/>
    <xf numFmtId="0" fontId="59" fillId="35" borderId="31" applyNumberFormat="0" applyAlignment="0" applyProtection="0"/>
    <xf numFmtId="0" fontId="44" fillId="31" borderId="24" applyNumberFormat="0" applyAlignment="0" applyProtection="0"/>
    <xf numFmtId="0" fontId="44" fillId="31" borderId="24" applyNumberFormat="0" applyAlignment="0" applyProtection="0"/>
    <xf numFmtId="0" fontId="44" fillId="31" borderId="24" applyNumberFormat="0" applyAlignment="0" applyProtection="0"/>
    <xf numFmtId="0" fontId="44" fillId="31" borderId="24" applyNumberFormat="0" applyAlignment="0" applyProtection="0"/>
    <xf numFmtId="0" fontId="73" fillId="31" borderId="24" applyNumberFormat="0" applyAlignment="0" applyProtection="0"/>
    <xf numFmtId="0" fontId="44" fillId="35" borderId="24" applyNumberFormat="0" applyAlignment="0" applyProtection="0"/>
    <xf numFmtId="0" fontId="38" fillId="0" borderId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4" applyNumberFormat="0" applyFill="0" applyAlignment="0" applyProtection="0"/>
    <xf numFmtId="0" fontId="50" fillId="0" borderId="26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35" applyNumberFormat="0" applyFill="0" applyAlignment="0" applyProtection="0"/>
    <xf numFmtId="0" fontId="51" fillId="0" borderId="27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7" applyNumberFormat="0" applyFill="0" applyAlignment="0" applyProtection="0"/>
    <xf numFmtId="0" fontId="52" fillId="0" borderId="28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8" fillId="0" borderId="0" applyProtection="0"/>
    <xf numFmtId="0" fontId="69" fillId="0" borderId="0" applyProtection="0"/>
    <xf numFmtId="0" fontId="70" fillId="0" borderId="38" applyNumberFormat="0" applyFill="0" applyAlignment="0" applyProtection="0"/>
    <xf numFmtId="0" fontId="70" fillId="0" borderId="38" applyNumberFormat="0" applyFill="0" applyAlignment="0" applyProtection="0"/>
    <xf numFmtId="0" fontId="70" fillId="0" borderId="38" applyNumberFormat="0" applyFill="0" applyAlignment="0" applyProtection="0"/>
    <xf numFmtId="0" fontId="70" fillId="0" borderId="38" applyNumberFormat="0" applyFill="0" applyAlignment="0" applyProtection="0"/>
    <xf numFmtId="0" fontId="70" fillId="0" borderId="39" applyNumberFormat="0" applyFill="0" applyAlignment="0" applyProtection="0"/>
    <xf numFmtId="0" fontId="70" fillId="0" borderId="40" applyNumberFormat="0" applyFill="0" applyAlignment="0" applyProtection="0"/>
    <xf numFmtId="0" fontId="38" fillId="0" borderId="32" applyProtection="0"/>
    <xf numFmtId="0" fontId="45" fillId="45" borderId="25" applyNumberFormat="0" applyAlignment="0" applyProtection="0"/>
    <xf numFmtId="0" fontId="45" fillId="45" borderId="25" applyNumberFormat="0" applyAlignment="0" applyProtection="0"/>
    <xf numFmtId="0" fontId="45" fillId="45" borderId="25" applyNumberFormat="0" applyAlignment="0" applyProtection="0"/>
    <xf numFmtId="0" fontId="45" fillId="45" borderId="25" applyNumberFormat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57" fillId="36" borderId="0" applyNumberFormat="0" applyBorder="0" applyAlignment="0" applyProtection="0"/>
    <xf numFmtId="0" fontId="74" fillId="36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1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6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15" borderId="22" applyNumberFormat="0" applyFont="0" applyAlignment="0" applyProtection="0"/>
    <xf numFmtId="0" fontId="32" fillId="32" borderId="30" applyNumberFormat="0" applyFont="0" applyAlignment="0" applyProtection="0"/>
    <xf numFmtId="0" fontId="37" fillId="32" borderId="30" applyNumberFormat="0" applyFont="0" applyAlignment="0" applyProtection="0"/>
    <xf numFmtId="0" fontId="32" fillId="32" borderId="30" applyNumberFormat="0" applyFont="0" applyAlignment="0" applyProtection="0"/>
    <xf numFmtId="0" fontId="37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7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7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7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7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7" fillId="32" borderId="30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1" fillId="32" borderId="30" applyNumberFormat="0" applyFont="0" applyAlignment="0" applyProtection="0"/>
    <xf numFmtId="0" fontId="32" fillId="15" borderId="22" applyNumberFormat="0" applyFont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12" fillId="0" borderId="41" applyNumberFormat="0" applyFill="0" applyAlignment="0" applyProtection="0"/>
    <xf numFmtId="170" fontId="35" fillId="0" borderId="0"/>
    <xf numFmtId="170" fontId="35" fillId="0" borderId="0"/>
    <xf numFmtId="170" fontId="35" fillId="0" borderId="0"/>
    <xf numFmtId="170" fontId="35" fillId="0" borderId="0"/>
    <xf numFmtId="170" fontId="35" fillId="0" borderId="0"/>
    <xf numFmtId="170" fontId="35" fillId="0" borderId="0"/>
    <xf numFmtId="170" fontId="35" fillId="0" borderId="0"/>
    <xf numFmtId="165" fontId="35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2" fontId="38" fillId="0" borderId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49" fillId="27" borderId="0" applyNumberFormat="0" applyBorder="0" applyAlignment="0" applyProtection="0"/>
    <xf numFmtId="0" fontId="72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  <xf numFmtId="0" fontId="1" fillId="15" borderId="22" applyNumberFormat="0" applyFont="0" applyAlignment="0" applyProtection="0"/>
    <xf numFmtId="0" fontId="1" fillId="0" borderId="0"/>
    <xf numFmtId="0" fontId="31" fillId="0" borderId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23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4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25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3" borderId="0" applyNumberFormat="0" applyBorder="0" applyAlignment="0" applyProtection="0"/>
    <xf numFmtId="0" fontId="32" fillId="26" borderId="0" applyNumberFormat="0" applyBorder="0" applyAlignment="0" applyProtection="0"/>
    <xf numFmtId="0" fontId="32" fillId="29" borderId="0" applyNumberFormat="0" applyBorder="0" applyAlignment="0" applyProtection="0"/>
    <xf numFmtId="0" fontId="32" fillId="34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27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3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7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2" borderId="0" applyNumberFormat="0" applyBorder="0" applyAlignment="0" applyProtection="0"/>
    <xf numFmtId="0" fontId="32" fillId="34" borderId="0" applyNumberFormat="0" applyBorder="0" applyAlignment="0" applyProtection="0"/>
    <xf numFmtId="0" fontId="78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15" borderId="22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15" borderId="22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15" borderId="22" applyNumberFormat="0" applyFont="0" applyAlignment="0" applyProtection="0"/>
    <xf numFmtId="0" fontId="32" fillId="32" borderId="30" applyNumberFormat="0" applyFont="0" applyAlignment="0" applyProtection="0"/>
    <xf numFmtId="0" fontId="32" fillId="32" borderId="30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0" fontId="32" fillId="15" borderId="22" applyNumberFormat="0" applyFont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22" applyNumberFormat="0" applyFont="0" applyAlignment="0" applyProtection="0"/>
    <xf numFmtId="0" fontId="1" fillId="0" borderId="0"/>
    <xf numFmtId="0" fontId="1" fillId="0" borderId="0"/>
    <xf numFmtId="0" fontId="1" fillId="15" borderId="22" applyNumberFormat="0" applyFont="0" applyAlignment="0" applyProtection="0"/>
    <xf numFmtId="0" fontId="1" fillId="0" borderId="0"/>
    <xf numFmtId="0" fontId="1" fillId="0" borderId="0"/>
    <xf numFmtId="0" fontId="1" fillId="15" borderId="22" applyNumberFormat="0" applyFont="0" applyAlignment="0" applyProtection="0"/>
    <xf numFmtId="0" fontId="1" fillId="0" borderId="0"/>
    <xf numFmtId="0" fontId="1" fillId="0" borderId="0"/>
    <xf numFmtId="0" fontId="1" fillId="15" borderId="22" applyNumberFormat="0" applyFont="0" applyAlignment="0" applyProtection="0"/>
    <xf numFmtId="0" fontId="1" fillId="0" borderId="0"/>
    <xf numFmtId="0" fontId="1" fillId="0" borderId="0"/>
    <xf numFmtId="0" fontId="1" fillId="15" borderId="22" applyNumberFormat="0" applyFont="0" applyAlignment="0" applyProtection="0"/>
    <xf numFmtId="0" fontId="1" fillId="0" borderId="0"/>
    <xf numFmtId="0" fontId="1" fillId="0" borderId="0"/>
    <xf numFmtId="0" fontId="1" fillId="15" borderId="22" applyNumberFormat="0" applyFont="0" applyAlignment="0" applyProtection="0"/>
    <xf numFmtId="0" fontId="13" fillId="0" borderId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80" fillId="35" borderId="11" applyNumberFormat="0" applyFont="0" applyBorder="0" applyAlignment="0" applyProtection="0">
      <protection hidden="1"/>
    </xf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1" fillId="0" borderId="0"/>
    <xf numFmtId="0" fontId="1" fillId="15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22" applyNumberFormat="0" applyFont="0" applyAlignment="0" applyProtection="0"/>
    <xf numFmtId="41" fontId="31" fillId="0" borderId="0" applyFont="0" applyFill="0" applyBorder="0" applyAlignment="0" applyProtection="0"/>
    <xf numFmtId="0" fontId="1" fillId="0" borderId="0"/>
    <xf numFmtId="0" fontId="1" fillId="15" borderId="22" applyNumberFormat="0" applyFont="0" applyAlignment="0" applyProtection="0"/>
    <xf numFmtId="0" fontId="1" fillId="0" borderId="0"/>
    <xf numFmtId="0" fontId="1" fillId="0" borderId="0"/>
    <xf numFmtId="0" fontId="1" fillId="15" borderId="22" applyNumberFormat="0" applyFont="0" applyAlignment="0" applyProtection="0"/>
    <xf numFmtId="0" fontId="1" fillId="0" borderId="0"/>
    <xf numFmtId="0" fontId="1" fillId="0" borderId="0"/>
    <xf numFmtId="0" fontId="1" fillId="15" borderId="22" applyNumberFormat="0" applyFont="0" applyAlignment="0" applyProtection="0"/>
    <xf numFmtId="0" fontId="1" fillId="0" borderId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1" fillId="0" borderId="0"/>
    <xf numFmtId="0" fontId="1" fillId="15" borderId="22" applyNumberFormat="0" applyFont="0" applyAlignment="0" applyProtection="0"/>
    <xf numFmtId="181" fontId="13" fillId="0" borderId="0" applyFont="0" applyFill="0" applyBorder="0" applyAlignment="0" applyProtection="0"/>
    <xf numFmtId="0" fontId="13" fillId="0" borderId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1" fillId="0" borderId="0"/>
    <xf numFmtId="0" fontId="1" fillId="0" borderId="0"/>
    <xf numFmtId="0" fontId="1" fillId="15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22" applyNumberFormat="0" applyFont="0" applyAlignment="0" applyProtection="0"/>
    <xf numFmtId="0" fontId="1" fillId="0" borderId="0"/>
    <xf numFmtId="0" fontId="1" fillId="0" borderId="0"/>
    <xf numFmtId="0" fontId="1" fillId="15" borderId="22" applyNumberFormat="0" applyFont="0" applyAlignment="0" applyProtection="0"/>
    <xf numFmtId="0" fontId="1" fillId="0" borderId="0"/>
    <xf numFmtId="0" fontId="1" fillId="0" borderId="0"/>
    <xf numFmtId="0" fontId="1" fillId="15" borderId="22" applyNumberFormat="0" applyFont="0" applyAlignment="0" applyProtection="0"/>
    <xf numFmtId="0" fontId="1" fillId="0" borderId="0"/>
    <xf numFmtId="9" fontId="32" fillId="0" borderId="0" applyFont="0" applyFill="0" applyBorder="0" applyAlignment="0" applyProtection="0"/>
    <xf numFmtId="0" fontId="1" fillId="0" borderId="0"/>
    <xf numFmtId="0" fontId="1" fillId="15" borderId="22" applyNumberFormat="0" applyFont="0" applyAlignment="0" applyProtection="0"/>
    <xf numFmtId="0" fontId="13" fillId="0" borderId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1" fillId="32" borderId="30" applyNumberFormat="0" applyFont="0" applyAlignment="0" applyProtection="0"/>
    <xf numFmtId="0" fontId="1" fillId="0" borderId="0"/>
    <xf numFmtId="0" fontId="1" fillId="0" borderId="0"/>
    <xf numFmtId="0" fontId="1" fillId="15" borderId="22" applyNumberFormat="0" applyFont="0" applyAlignment="0" applyProtection="0"/>
    <xf numFmtId="0" fontId="1" fillId="0" borderId="0"/>
    <xf numFmtId="0" fontId="1" fillId="15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22" applyNumberFormat="0" applyFont="0" applyAlignment="0" applyProtection="0"/>
    <xf numFmtId="0" fontId="1" fillId="0" borderId="0"/>
    <xf numFmtId="0" fontId="1" fillId="0" borderId="0"/>
    <xf numFmtId="0" fontId="1" fillId="15" borderId="22" applyNumberFormat="0" applyFont="0" applyAlignment="0" applyProtection="0"/>
    <xf numFmtId="0" fontId="1" fillId="0" borderId="0"/>
    <xf numFmtId="0" fontId="1" fillId="0" borderId="0"/>
    <xf numFmtId="0" fontId="1" fillId="15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22" applyNumberFormat="0" applyFont="0" applyAlignment="0" applyProtection="0"/>
    <xf numFmtId="0" fontId="1" fillId="0" borderId="0"/>
    <xf numFmtId="0" fontId="1" fillId="0" borderId="0"/>
    <xf numFmtId="0" fontId="1" fillId="15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22" applyNumberFormat="0" applyFont="0" applyAlignment="0" applyProtection="0"/>
    <xf numFmtId="0" fontId="1" fillId="0" borderId="0"/>
    <xf numFmtId="0" fontId="1" fillId="0" borderId="0"/>
    <xf numFmtId="0" fontId="1" fillId="15" borderId="22" applyNumberFormat="0" applyFont="0" applyAlignment="0" applyProtection="0"/>
    <xf numFmtId="0" fontId="1" fillId="0" borderId="0"/>
    <xf numFmtId="0" fontId="1" fillId="0" borderId="0"/>
    <xf numFmtId="0" fontId="1" fillId="15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22" applyNumberFormat="0" applyFont="0" applyAlignment="0" applyProtection="0"/>
    <xf numFmtId="0" fontId="1" fillId="0" borderId="0"/>
    <xf numFmtId="0" fontId="1" fillId="0" borderId="0"/>
    <xf numFmtId="0" fontId="1" fillId="15" borderId="22" applyNumberFormat="0" applyFont="0" applyAlignment="0" applyProtection="0"/>
    <xf numFmtId="0" fontId="1" fillId="0" borderId="0"/>
    <xf numFmtId="0" fontId="1" fillId="15" borderId="22" applyNumberFormat="0" applyFont="0" applyAlignment="0" applyProtection="0"/>
    <xf numFmtId="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" fillId="0" borderId="0"/>
    <xf numFmtId="0" fontId="82" fillId="0" borderId="0"/>
    <xf numFmtId="0" fontId="31" fillId="0" borderId="0"/>
    <xf numFmtId="0" fontId="1" fillId="23" borderId="0" applyNumberFormat="0" applyBorder="0" applyAlignment="0" applyProtection="0"/>
    <xf numFmtId="0" fontId="14" fillId="0" borderId="0"/>
    <xf numFmtId="0" fontId="83" fillId="0" borderId="0"/>
    <xf numFmtId="0" fontId="84" fillId="0" borderId="0"/>
    <xf numFmtId="0" fontId="85" fillId="0" borderId="0"/>
    <xf numFmtId="0" fontId="84" fillId="0" borderId="0"/>
    <xf numFmtId="0" fontId="84" fillId="0" borderId="0"/>
    <xf numFmtId="0" fontId="1" fillId="0" borderId="0"/>
    <xf numFmtId="0" fontId="32" fillId="0" borderId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26" borderId="0" applyNumberFormat="0" applyBorder="0" applyAlignment="0" applyProtection="0"/>
    <xf numFmtId="0" fontId="32" fillId="34" borderId="0" applyNumberFormat="0" applyBorder="0" applyAlignment="0" applyProtection="0"/>
    <xf numFmtId="0" fontId="39" fillId="37" borderId="0" applyNumberFormat="0" applyBorder="0" applyAlignment="0" applyProtection="0"/>
    <xf numFmtId="0" fontId="39" fillId="33" borderId="0" applyNumberFormat="0" applyBorder="0" applyAlignment="0" applyProtection="0"/>
    <xf numFmtId="0" fontId="39" fillId="38" borderId="0" applyNumberFormat="0" applyBorder="0" applyAlignment="0" applyProtection="0"/>
    <xf numFmtId="0" fontId="39" fillId="40" borderId="0" applyNumberFormat="0" applyBorder="0" applyAlignment="0" applyProtection="0"/>
    <xf numFmtId="0" fontId="39" fillId="43" borderId="0" applyNumberFormat="0" applyBorder="0" applyAlignment="0" applyProtection="0"/>
    <xf numFmtId="0" fontId="39" fillId="38" borderId="0" applyNumberFormat="0" applyBorder="0" applyAlignment="0" applyProtection="0"/>
    <xf numFmtId="0" fontId="54" fillId="28" borderId="24" applyNumberFormat="0" applyAlignment="0" applyProtection="0"/>
    <xf numFmtId="0" fontId="59" fillId="35" borderId="31" applyNumberFormat="0" applyAlignment="0" applyProtection="0"/>
    <xf numFmtId="0" fontId="44" fillId="35" borderId="24" applyNumberFormat="0" applyAlignment="0" applyProtection="0"/>
    <xf numFmtId="0" fontId="50" fillId="0" borderId="26" applyNumberFormat="0" applyFill="0" applyAlignment="0" applyProtection="0"/>
    <xf numFmtId="0" fontId="51" fillId="0" borderId="27" applyNumberFormat="0" applyFill="0" applyAlignment="0" applyProtection="0"/>
    <xf numFmtId="0" fontId="52" fillId="0" borderId="28" applyNumberFormat="0" applyFill="0" applyAlignment="0" applyProtection="0"/>
    <xf numFmtId="0" fontId="52" fillId="0" borderId="0" applyNumberFormat="0" applyFill="0" applyBorder="0" applyAlignment="0" applyProtection="0"/>
    <xf numFmtId="0" fontId="70" fillId="0" borderId="40" applyNumberFormat="0" applyFill="0" applyAlignment="0" applyProtection="0"/>
    <xf numFmtId="0" fontId="63" fillId="0" borderId="0" applyNumberFormat="0" applyFill="0" applyBorder="0" applyAlignment="0" applyProtection="0"/>
    <xf numFmtId="0" fontId="86" fillId="0" borderId="0">
      <alignment horizontal="center" vertical="center"/>
    </xf>
    <xf numFmtId="0" fontId="86" fillId="0" borderId="0">
      <alignment horizontal="left" vertical="center"/>
    </xf>
    <xf numFmtId="0" fontId="31" fillId="0" borderId="0"/>
    <xf numFmtId="43" fontId="87" fillId="0" borderId="0" applyFont="0" applyFill="0" applyBorder="0" applyAlignment="0" applyProtection="0"/>
    <xf numFmtId="0" fontId="85" fillId="0" borderId="0"/>
    <xf numFmtId="0" fontId="88" fillId="0" borderId="0"/>
    <xf numFmtId="182" fontId="89" fillId="0" borderId="0" applyFont="0" applyFill="0" applyBorder="0" applyAlignment="0" applyProtection="0"/>
    <xf numFmtId="182" fontId="89" fillId="0" borderId="0" applyFont="0" applyFill="0" applyBorder="0" applyAlignment="0" applyProtection="0"/>
    <xf numFmtId="182" fontId="89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8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91" fillId="0" borderId="0"/>
    <xf numFmtId="0" fontId="14" fillId="0" borderId="0"/>
    <xf numFmtId="0" fontId="92" fillId="0" borderId="0"/>
    <xf numFmtId="0" fontId="14" fillId="0" borderId="0"/>
    <xf numFmtId="182" fontId="89" fillId="0" borderId="0" applyFont="0" applyFill="0" applyBorder="0" applyAlignment="0" applyProtection="0"/>
    <xf numFmtId="0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0" fontId="93" fillId="0" borderId="0"/>
    <xf numFmtId="0" fontId="95" fillId="29" borderId="0" applyNumberFormat="0" applyBorder="0" applyAlignment="0" applyProtection="0"/>
    <xf numFmtId="0" fontId="95" fillId="30" borderId="0" applyNumberFormat="0" applyBorder="0" applyAlignment="0" applyProtection="0"/>
    <xf numFmtId="0" fontId="95" fillId="32" borderId="0" applyNumberFormat="0" applyBorder="0" applyAlignment="0" applyProtection="0"/>
    <xf numFmtId="0" fontId="95" fillId="28" borderId="0" applyNumberFormat="0" applyBorder="0" applyAlignment="0" applyProtection="0"/>
    <xf numFmtId="0" fontId="95" fillId="27" borderId="0" applyNumberFormat="0" applyBorder="0" applyAlignment="0" applyProtection="0"/>
    <xf numFmtId="0" fontId="95" fillId="32" borderId="0" applyNumberFormat="0" applyBorder="0" applyAlignment="0" applyProtection="0"/>
    <xf numFmtId="0" fontId="95" fillId="27" borderId="0" applyNumberFormat="0" applyBorder="0" applyAlignment="0" applyProtection="0"/>
    <xf numFmtId="0" fontId="95" fillId="30" borderId="0" applyNumberFormat="0" applyBorder="0" applyAlignment="0" applyProtection="0"/>
    <xf numFmtId="0" fontId="95" fillId="36" borderId="0" applyNumberFormat="0" applyBorder="0" applyAlignment="0" applyProtection="0"/>
    <xf numFmtId="0" fontId="95" fillId="24" borderId="0" applyNumberFormat="0" applyBorder="0" applyAlignment="0" applyProtection="0"/>
    <xf numFmtId="0" fontId="95" fillId="27" borderId="0" applyNumberFormat="0" applyBorder="0" applyAlignment="0" applyProtection="0"/>
    <xf numFmtId="0" fontId="95" fillId="32" borderId="0" applyNumberFormat="0" applyBorder="0" applyAlignment="0" applyProtection="0"/>
    <xf numFmtId="0" fontId="96" fillId="27" borderId="0" applyNumberFormat="0" applyBorder="0" applyAlignment="0" applyProtection="0"/>
    <xf numFmtId="0" fontId="96" fillId="41" borderId="0" applyNumberFormat="0" applyBorder="0" applyAlignment="0" applyProtection="0"/>
    <xf numFmtId="0" fontId="96" fillId="34" borderId="0" applyNumberFormat="0" applyBorder="0" applyAlignment="0" applyProtection="0"/>
    <xf numFmtId="0" fontId="96" fillId="24" borderId="0" applyNumberFormat="0" applyBorder="0" applyAlignment="0" applyProtection="0"/>
    <xf numFmtId="0" fontId="96" fillId="27" borderId="0" applyNumberFormat="0" applyBorder="0" applyAlignment="0" applyProtection="0"/>
    <xf numFmtId="0" fontId="96" fillId="30" borderId="0" applyNumberFormat="0" applyBorder="0" applyAlignment="0" applyProtection="0"/>
    <xf numFmtId="0" fontId="96" fillId="46" borderId="0" applyNumberFormat="0" applyBorder="0" applyAlignment="0" applyProtection="0"/>
    <xf numFmtId="0" fontId="96" fillId="41" borderId="0" applyNumberFormat="0" applyBorder="0" applyAlignment="0" applyProtection="0"/>
    <xf numFmtId="0" fontId="96" fillId="34" borderId="0" applyNumberFormat="0" applyBorder="0" applyAlignment="0" applyProtection="0"/>
    <xf numFmtId="0" fontId="96" fillId="47" borderId="0" applyNumberFormat="0" applyBorder="0" applyAlignment="0" applyProtection="0"/>
    <xf numFmtId="0" fontId="96" fillId="39" borderId="0" applyNumberFormat="0" applyBorder="0" applyAlignment="0" applyProtection="0"/>
    <xf numFmtId="0" fontId="96" fillId="44" borderId="0" applyNumberFormat="0" applyBorder="0" applyAlignment="0" applyProtection="0"/>
    <xf numFmtId="0" fontId="97" fillId="26" borderId="0" applyNumberFormat="0" applyBorder="0" applyAlignment="0" applyProtection="0"/>
    <xf numFmtId="0" fontId="98" fillId="31" borderId="24" applyNumberFormat="0" applyAlignment="0" applyProtection="0"/>
    <xf numFmtId="0" fontId="99" fillId="45" borderId="25" applyNumberFormat="0" applyAlignment="0" applyProtection="0"/>
    <xf numFmtId="181" fontId="9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1" fillId="27" borderId="0" applyNumberFormat="0" applyBorder="0" applyAlignment="0" applyProtection="0"/>
    <xf numFmtId="0" fontId="102" fillId="0" borderId="34" applyNumberFormat="0" applyFill="0" applyAlignment="0" applyProtection="0"/>
    <xf numFmtId="0" fontId="103" fillId="0" borderId="35" applyNumberFormat="0" applyFill="0" applyAlignment="0" applyProtection="0"/>
    <xf numFmtId="0" fontId="104" fillId="0" borderId="37" applyNumberFormat="0" applyFill="0" applyAlignment="0" applyProtection="0"/>
    <xf numFmtId="0" fontId="104" fillId="0" borderId="0" applyNumberFormat="0" applyFill="0" applyBorder="0" applyAlignment="0" applyProtection="0"/>
    <xf numFmtId="0" fontId="105" fillId="36" borderId="24" applyNumberFormat="0" applyAlignment="0" applyProtection="0"/>
    <xf numFmtId="0" fontId="106" fillId="0" borderId="41" applyNumberFormat="0" applyFill="0" applyAlignment="0" applyProtection="0"/>
    <xf numFmtId="0" fontId="107" fillId="36" borderId="0" applyNumberFormat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4" fillId="0" borderId="0"/>
    <xf numFmtId="0" fontId="9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32" borderId="30" applyNumberFormat="0" applyFont="0" applyAlignment="0" applyProtection="0"/>
    <xf numFmtId="0" fontId="108" fillId="31" borderId="31" applyNumberFormat="0" applyAlignment="0" applyProtection="0"/>
    <xf numFmtId="0" fontId="109" fillId="0" borderId="0" applyNumberFormat="0" applyFill="0" applyBorder="0" applyAlignment="0" applyProtection="0"/>
    <xf numFmtId="0" fontId="110" fillId="0" borderId="39" applyNumberFormat="0" applyFill="0" applyAlignment="0" applyProtection="0"/>
    <xf numFmtId="0" fontId="106" fillId="0" borderId="0" applyNumberFormat="0" applyFill="0" applyBorder="0" applyAlignment="0" applyProtection="0"/>
    <xf numFmtId="0" fontId="85" fillId="0" borderId="0"/>
    <xf numFmtId="0" fontId="85" fillId="0" borderId="0"/>
    <xf numFmtId="0" fontId="85" fillId="0" borderId="0"/>
    <xf numFmtId="0" fontId="88" fillId="0" borderId="0"/>
    <xf numFmtId="0" fontId="8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" fillId="23" borderId="0" applyNumberFormat="0" applyBorder="0" applyAlignment="0" applyProtection="0"/>
    <xf numFmtId="0" fontId="85" fillId="0" borderId="0"/>
    <xf numFmtId="181" fontId="111" fillId="0" borderId="0" applyFont="0" applyFill="0" applyBorder="0" applyAlignment="0" applyProtection="0"/>
    <xf numFmtId="0" fontId="92" fillId="0" borderId="0"/>
  </cellStyleXfs>
  <cellXfs count="274">
    <xf numFmtId="0" fontId="0" fillId="0" borderId="0" xfId="0"/>
    <xf numFmtId="0" fontId="0" fillId="2" borderId="1" xfId="0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3" fontId="0" fillId="2" borderId="3" xfId="0" applyNumberFormat="1" applyFont="1" applyFill="1" applyBorder="1" applyAlignment="1">
      <alignment horizontal="center" vertical="center"/>
    </xf>
    <xf numFmtId="3" fontId="0" fillId="2" borderId="4" xfId="0" applyNumberFormat="1" applyFont="1" applyFill="1" applyBorder="1" applyAlignment="1">
      <alignment horizontal="center" vertical="center"/>
    </xf>
    <xf numFmtId="3" fontId="0" fillId="2" borderId="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5" fillId="4" borderId="4" xfId="0" applyNumberFormat="1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1" fontId="7" fillId="6" borderId="7" xfId="0" applyNumberFormat="1" applyFont="1" applyFill="1" applyBorder="1" applyAlignment="1">
      <alignment horizontal="center" vertical="center"/>
    </xf>
    <xf numFmtId="1" fontId="7" fillId="6" borderId="8" xfId="0" applyNumberFormat="1" applyFont="1" applyFill="1" applyBorder="1" applyAlignment="1">
      <alignment horizontal="center" vertical="center"/>
    </xf>
    <xf numFmtId="1" fontId="7" fillId="6" borderId="9" xfId="0" applyNumberFormat="1" applyFont="1" applyFill="1" applyBorder="1" applyAlignment="1">
      <alignment horizontal="center" vertical="center"/>
    </xf>
    <xf numFmtId="1" fontId="7" fillId="6" borderId="10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" fontId="5" fillId="4" borderId="3" xfId="0" applyNumberFormat="1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  <xf numFmtId="1" fontId="5" fillId="4" borderId="5" xfId="0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center" wrapText="1"/>
    </xf>
    <xf numFmtId="3" fontId="4" fillId="4" borderId="12" xfId="0" applyNumberFormat="1" applyFont="1" applyFill="1" applyBorder="1" applyAlignment="1">
      <alignment horizontal="center" vertical="center" wrapText="1"/>
    </xf>
    <xf numFmtId="3" fontId="4" fillId="4" borderId="13" xfId="0" applyNumberFormat="1" applyFont="1" applyFill="1" applyBorder="1" applyAlignment="1">
      <alignment horizontal="center" vertical="center" wrapText="1"/>
    </xf>
    <xf numFmtId="1" fontId="5" fillId="4" borderId="13" xfId="0" applyNumberFormat="1" applyFont="1" applyFill="1" applyBorder="1" applyAlignment="1">
      <alignment horizontal="center" vertical="center"/>
    </xf>
    <xf numFmtId="1" fontId="5" fillId="4" borderId="12" xfId="0" applyNumberFormat="1" applyFont="1" applyFill="1" applyBorder="1" applyAlignment="1">
      <alignment horizontal="center" vertical="center"/>
    </xf>
    <xf numFmtId="165" fontId="5" fillId="4" borderId="2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0" fillId="2" borderId="2" xfId="0" applyNumberFormat="1" applyFont="1" applyFill="1" applyBorder="1" applyAlignment="1">
      <alignment horizontal="center" vertical="center" wrapText="1"/>
    </xf>
    <xf numFmtId="3" fontId="0" fillId="2" borderId="3" xfId="0" applyNumberFormat="1" applyFont="1" applyFill="1" applyBorder="1" applyAlignment="1">
      <alignment horizontal="center" vertical="center" wrapText="1"/>
    </xf>
    <xf numFmtId="3" fontId="0" fillId="2" borderId="4" xfId="0" applyNumberFormat="1" applyFont="1" applyFill="1" applyBorder="1" applyAlignment="1">
      <alignment horizontal="center" vertical="center" wrapText="1"/>
    </xf>
    <xf numFmtId="3" fontId="0" fillId="2" borderId="5" xfId="0" applyNumberFormat="1" applyFont="1" applyFill="1" applyBorder="1" applyAlignment="1">
      <alignment horizontal="center" vertical="center" wrapText="1"/>
    </xf>
    <xf numFmtId="3" fontId="0" fillId="2" borderId="12" xfId="0" applyNumberFormat="1" applyFont="1" applyFill="1" applyBorder="1" applyAlignment="1">
      <alignment horizontal="center" vertical="center" wrapText="1"/>
    </xf>
    <xf numFmtId="3" fontId="0" fillId="2" borderId="13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/>
    </xf>
    <xf numFmtId="3" fontId="5" fillId="4" borderId="13" xfId="0" applyNumberFormat="1" applyFont="1" applyFill="1" applyBorder="1" applyAlignment="1">
      <alignment horizontal="center" vertical="center"/>
    </xf>
    <xf numFmtId="166" fontId="2" fillId="0" borderId="1" xfId="2" applyNumberFormat="1" applyFont="1" applyFill="1" applyBorder="1" applyAlignment="1">
      <alignment horizontal="center" vertical="center"/>
    </xf>
    <xf numFmtId="166" fontId="2" fillId="0" borderId="2" xfId="2" applyNumberFormat="1" applyFont="1" applyFill="1" applyBorder="1" applyAlignment="1">
      <alignment horizontal="center" vertical="center"/>
    </xf>
    <xf numFmtId="3" fontId="10" fillId="0" borderId="1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1" fontId="0" fillId="0" borderId="2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" fontId="0" fillId="0" borderId="5" xfId="0" applyNumberFormat="1" applyFont="1" applyFill="1" applyBorder="1" applyAlignment="1">
      <alignment horizontal="center" vertical="center"/>
    </xf>
    <xf numFmtId="1" fontId="7" fillId="7" borderId="6" xfId="0" applyNumberFormat="1" applyFont="1" applyFill="1" applyBorder="1" applyAlignment="1">
      <alignment horizontal="center" vertical="center"/>
    </xf>
    <xf numFmtId="1" fontId="7" fillId="7" borderId="9" xfId="0" applyNumberFormat="1" applyFont="1" applyFill="1" applyBorder="1" applyAlignment="1">
      <alignment horizontal="center" vertical="center"/>
    </xf>
    <xf numFmtId="1" fontId="7" fillId="7" borderId="8" xfId="0" applyNumberFormat="1" applyFont="1" applyFill="1" applyBorder="1" applyAlignment="1">
      <alignment horizontal="center" vertical="center"/>
    </xf>
    <xf numFmtId="1" fontId="7" fillId="7" borderId="7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9" fontId="2" fillId="2" borderId="1" xfId="2" applyFont="1" applyFill="1" applyBorder="1" applyAlignment="1">
      <alignment horizontal="center" vertical="center"/>
    </xf>
    <xf numFmtId="9" fontId="0" fillId="2" borderId="2" xfId="2" applyFont="1" applyFill="1" applyBorder="1" applyAlignment="1">
      <alignment horizontal="center" vertical="center"/>
    </xf>
    <xf numFmtId="9" fontId="0" fillId="2" borderId="3" xfId="2" applyFont="1" applyFill="1" applyBorder="1" applyAlignment="1">
      <alignment horizontal="center" vertical="center"/>
    </xf>
    <xf numFmtId="9" fontId="0" fillId="2" borderId="4" xfId="2" applyFont="1" applyFill="1" applyBorder="1" applyAlignment="1">
      <alignment horizontal="center" vertical="center"/>
    </xf>
    <xf numFmtId="9" fontId="0" fillId="2" borderId="5" xfId="2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166" fontId="1" fillId="2" borderId="2" xfId="2" applyNumberFormat="1" applyFont="1" applyFill="1" applyBorder="1" applyAlignment="1">
      <alignment horizontal="center" vertical="center"/>
    </xf>
    <xf numFmtId="166" fontId="1" fillId="2" borderId="3" xfId="2" applyNumberFormat="1" applyFont="1" applyFill="1" applyBorder="1" applyAlignment="1">
      <alignment horizontal="center" vertical="center"/>
    </xf>
    <xf numFmtId="166" fontId="1" fillId="2" borderId="4" xfId="2" applyNumberFormat="1" applyFont="1" applyFill="1" applyBorder="1" applyAlignment="1">
      <alignment horizontal="center" vertical="center"/>
    </xf>
    <xf numFmtId="166" fontId="1" fillId="2" borderId="5" xfId="2" applyNumberFormat="1" applyFont="1" applyFill="1" applyBorder="1" applyAlignment="1">
      <alignment horizontal="center" vertical="center"/>
    </xf>
    <xf numFmtId="166" fontId="1" fillId="2" borderId="12" xfId="2" applyNumberFormat="1" applyFont="1" applyFill="1" applyBorder="1" applyAlignment="1">
      <alignment horizontal="center" vertical="center"/>
    </xf>
    <xf numFmtId="166" fontId="1" fillId="2" borderId="13" xfId="2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wrapText="1"/>
    </xf>
    <xf numFmtId="3" fontId="0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3" fontId="2" fillId="8" borderId="1" xfId="0" applyNumberFormat="1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 wrapText="1"/>
    </xf>
    <xf numFmtId="3" fontId="2" fillId="8" borderId="2" xfId="0" applyNumberFormat="1" applyFont="1" applyFill="1" applyBorder="1" applyAlignment="1">
      <alignment horizontal="center" vertical="center" wrapText="1"/>
    </xf>
    <xf numFmtId="3" fontId="2" fillId="22" borderId="1" xfId="0" applyNumberFormat="1" applyFont="1" applyFill="1" applyBorder="1" applyAlignment="1">
      <alignment horizontal="center" vertical="center"/>
    </xf>
    <xf numFmtId="3" fontId="2" fillId="2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0" fillId="0" borderId="0" xfId="0" applyFill="1"/>
    <xf numFmtId="3" fontId="0" fillId="0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3" fontId="0" fillId="0" borderId="2" xfId="0" applyNumberFormat="1" applyFont="1" applyFill="1" applyBorder="1" applyAlignment="1">
      <alignment horizontal="center" vertical="center"/>
    </xf>
    <xf numFmtId="3" fontId="0" fillId="0" borderId="3" xfId="0" applyNumberFormat="1" applyFont="1" applyFill="1" applyBorder="1" applyAlignment="1">
      <alignment horizontal="center" vertical="center"/>
    </xf>
    <xf numFmtId="3" fontId="0" fillId="0" borderId="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3" xfId="0" applyNumberFormat="1" applyFill="1" applyBorder="1" applyAlignment="1">
      <alignment horizontal="center" vertical="center" wrapText="1"/>
    </xf>
    <xf numFmtId="3" fontId="0" fillId="0" borderId="4" xfId="0" applyNumberFormat="1" applyFill="1" applyBorder="1" applyAlignment="1">
      <alignment horizontal="center" vertical="center" wrapText="1"/>
    </xf>
    <xf numFmtId="3" fontId="0" fillId="0" borderId="5" xfId="0" applyNumberFormat="1" applyFill="1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center" vertical="center" wrapText="1"/>
    </xf>
    <xf numFmtId="3" fontId="0" fillId="0" borderId="13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right" vertical="center"/>
    </xf>
    <xf numFmtId="0" fontId="3" fillId="0" borderId="42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 wrapText="1"/>
    </xf>
  </cellXfs>
  <cellStyles count="1490">
    <cellStyle name=" Verticals" xfId="1272"/>
    <cellStyle name="?????" xfId="31"/>
    <cellStyle name="???????_??????? 6_99" xfId="32"/>
    <cellStyle name="?????_Bulleten_may_Айнура" xfId="33"/>
    <cellStyle name="_1_²ÜºÈÆø" xfId="1273"/>
    <cellStyle name="1 indent" xfId="34"/>
    <cellStyle name="2 indents" xfId="35"/>
    <cellStyle name="20% - Accent1" xfId="36"/>
    <cellStyle name="20% - Accent1 2" xfId="37"/>
    <cellStyle name="20% - Accent1 2 2" xfId="781"/>
    <cellStyle name="20% - Accent1 2 3" xfId="1290"/>
    <cellStyle name="20% - Accent1 3" xfId="38"/>
    <cellStyle name="20% - Accent2" xfId="39"/>
    <cellStyle name="20% - Accent2 2" xfId="40"/>
    <cellStyle name="20% - Accent2 2 2" xfId="782"/>
    <cellStyle name="20% - Accent2 2 3" xfId="1291"/>
    <cellStyle name="20% - Accent2 3" xfId="41"/>
    <cellStyle name="20% - Accent3" xfId="42"/>
    <cellStyle name="20% - Accent3 2" xfId="43"/>
    <cellStyle name="20% - Accent3 2 2" xfId="783"/>
    <cellStyle name="20% - Accent3 2 3" xfId="1292"/>
    <cellStyle name="20% - Accent3 3" xfId="44"/>
    <cellStyle name="20% - Accent4" xfId="45"/>
    <cellStyle name="20% - Accent4 2" xfId="46"/>
    <cellStyle name="20% - Accent4 2 2" xfId="784"/>
    <cellStyle name="20% - Accent4 2 3" xfId="1293"/>
    <cellStyle name="20% - Accent4 3" xfId="47"/>
    <cellStyle name="20% - Accent5" xfId="48"/>
    <cellStyle name="20% - Accent5 2" xfId="49"/>
    <cellStyle name="20% - Accent5 2 2" xfId="785"/>
    <cellStyle name="20% - Accent5 2 3" xfId="1294"/>
    <cellStyle name="20% - Accent5 3" xfId="50"/>
    <cellStyle name="20% - Accent6" xfId="51"/>
    <cellStyle name="20% - Accent6 2" xfId="52"/>
    <cellStyle name="20% - Accent6 2 2" xfId="786"/>
    <cellStyle name="20% - Accent6 2 3" xfId="1295"/>
    <cellStyle name="20% - Accent6 3" xfId="53"/>
    <cellStyle name="20% - Акцент1 2" xfId="54"/>
    <cellStyle name="20% - Акцент1 2 2" xfId="55"/>
    <cellStyle name="20% - Акцент1 2 2 2" xfId="56"/>
    <cellStyle name="20% - Акцент1 2 2 2 2" xfId="787"/>
    <cellStyle name="20% - Акцент1 2 2 3" xfId="57"/>
    <cellStyle name="20% - Акцент1 2 2 4" xfId="1242"/>
    <cellStyle name="20% - Акцент1 2 3" xfId="58"/>
    <cellStyle name="20% - Акцент1 2 3 2" xfId="59"/>
    <cellStyle name="20% - Акцент1 2 3 2 2" xfId="788"/>
    <cellStyle name="20% - Акцент1 2 3 3" xfId="60"/>
    <cellStyle name="20% - Акцент1 2 4" xfId="61"/>
    <cellStyle name="20% - Акцент1 2 5" xfId="1233"/>
    <cellStyle name="20% - Акцент1 3" xfId="62"/>
    <cellStyle name="20% - Акцент1 3 2" xfId="63"/>
    <cellStyle name="20% - Акцент1 3 3" xfId="1486"/>
    <cellStyle name="20% - Акцент1 4" xfId="64"/>
    <cellStyle name="20% - Акцент1 4 2" xfId="789"/>
    <cellStyle name="20% - Акцент1 5" xfId="65"/>
    <cellStyle name="20% - Акцент1 5 2" xfId="790"/>
    <cellStyle name="20% - Акцент2 2" xfId="66"/>
    <cellStyle name="20% - Акцент2 2 2" xfId="67"/>
    <cellStyle name="20% - Акцент2 2 2 2" xfId="68"/>
    <cellStyle name="20% - Акцент2 2 2 2 2" xfId="791"/>
    <cellStyle name="20% - Акцент2 2 2 3" xfId="69"/>
    <cellStyle name="20% - Акцент2 2 3" xfId="70"/>
    <cellStyle name="20% - Акцент2 2 3 2" xfId="71"/>
    <cellStyle name="20% - Акцент2 2 3 2 2" xfId="792"/>
    <cellStyle name="20% - Акцент2 2 3 3" xfId="72"/>
    <cellStyle name="20% - Акцент2 2 4" xfId="73"/>
    <cellStyle name="20% - Акцент2 2 5" xfId="1243"/>
    <cellStyle name="20% - Акцент2 3" xfId="74"/>
    <cellStyle name="20% - Акцент2 3 2" xfId="75"/>
    <cellStyle name="20% - Акцент2 4" xfId="76"/>
    <cellStyle name="20% - Акцент2 4 2" xfId="793"/>
    <cellStyle name="20% - Акцент3 2" xfId="77"/>
    <cellStyle name="20% - Акцент3 2 2" xfId="78"/>
    <cellStyle name="20% - Акцент3 2 2 2" xfId="79"/>
    <cellStyle name="20% - Акцент3 2 2 2 2" xfId="794"/>
    <cellStyle name="20% - Акцент3 2 2 3" xfId="80"/>
    <cellStyle name="20% - Акцент3 2 3" xfId="81"/>
    <cellStyle name="20% - Акцент3 2 3 2" xfId="82"/>
    <cellStyle name="20% - Акцент3 2 3 2 2" xfId="795"/>
    <cellStyle name="20% - Акцент3 2 3 3" xfId="83"/>
    <cellStyle name="20% - Акцент3 2 4" xfId="84"/>
    <cellStyle name="20% - Акцент3 2 5" xfId="1244"/>
    <cellStyle name="20% - Акцент3 3" xfId="85"/>
    <cellStyle name="20% - Акцент3 3 2" xfId="86"/>
    <cellStyle name="20% - Акцент3 4" xfId="87"/>
    <cellStyle name="20% - Акцент3 4 2" xfId="796"/>
    <cellStyle name="20% - Акцент4 2" xfId="88"/>
    <cellStyle name="20% - Акцент4 2 2" xfId="89"/>
    <cellStyle name="20% - Акцент4 2 2 2" xfId="90"/>
    <cellStyle name="20% - Акцент4 2 2 2 2" xfId="797"/>
    <cellStyle name="20% - Акцент4 2 2 3" xfId="91"/>
    <cellStyle name="20% - Акцент4 2 3" xfId="92"/>
    <cellStyle name="20% - Акцент4 2 3 2" xfId="93"/>
    <cellStyle name="20% - Акцент4 2 3 2 2" xfId="798"/>
    <cellStyle name="20% - Акцент4 2 3 3" xfId="94"/>
    <cellStyle name="20% - Акцент4 2 4" xfId="95"/>
    <cellStyle name="20% - Акцент4 2 5" xfId="1245"/>
    <cellStyle name="20% - Акцент4 3" xfId="96"/>
    <cellStyle name="20% - Акцент4 3 2" xfId="97"/>
    <cellStyle name="20% - Акцент4 4" xfId="98"/>
    <cellStyle name="20% - Акцент4 4 2" xfId="799"/>
    <cellStyle name="20% - Акцент5 2" xfId="99"/>
    <cellStyle name="20% - Акцент5 2 2" xfId="100"/>
    <cellStyle name="20% - Акцент5 2 2 2" xfId="101"/>
    <cellStyle name="20% - Акцент5 2 2 2 2" xfId="800"/>
    <cellStyle name="20% - Акцент5 2 2 3" xfId="102"/>
    <cellStyle name="20% - Акцент5 2 3" xfId="103"/>
    <cellStyle name="20% - Акцент5 2 3 2" xfId="104"/>
    <cellStyle name="20% - Акцент5 2 3 2 2" xfId="801"/>
    <cellStyle name="20% - Акцент5 2 3 3" xfId="105"/>
    <cellStyle name="20% - Акцент5 2 4" xfId="106"/>
    <cellStyle name="20% - Акцент5 3" xfId="107"/>
    <cellStyle name="20% - Акцент5 3 2" xfId="108"/>
    <cellStyle name="20% - Акцент6 2" xfId="109"/>
    <cellStyle name="20% - Акцент6 2 2" xfId="110"/>
    <cellStyle name="20% - Акцент6 2 2 2" xfId="111"/>
    <cellStyle name="20% - Акцент6 2 2 2 2" xfId="802"/>
    <cellStyle name="20% - Акцент6 2 2 3" xfId="112"/>
    <cellStyle name="20% - Акцент6 2 3" xfId="113"/>
    <cellStyle name="20% - Акцент6 2 3 2" xfId="114"/>
    <cellStyle name="20% - Акцент6 2 3 2 2" xfId="803"/>
    <cellStyle name="20% - Акцент6 2 3 3" xfId="115"/>
    <cellStyle name="20% - Акцент6 2 4" xfId="116"/>
    <cellStyle name="20% - Акцент6 2 5" xfId="1246"/>
    <cellStyle name="20% - Акцент6 3" xfId="117"/>
    <cellStyle name="20% - Акцент6 3 2" xfId="118"/>
    <cellStyle name="20% - Акцент6 4" xfId="119"/>
    <cellStyle name="20% - Акцент6 4 2" xfId="804"/>
    <cellStyle name="3 indents" xfId="120"/>
    <cellStyle name="4 indents" xfId="121"/>
    <cellStyle name="40% - Accent1" xfId="122"/>
    <cellStyle name="40% - Accent1 2" xfId="123"/>
    <cellStyle name="40% - Accent1 2 2" xfId="805"/>
    <cellStyle name="40% - Accent1 2 3" xfId="1296"/>
    <cellStyle name="40% - Accent1 3" xfId="124"/>
    <cellStyle name="40% - Accent2" xfId="125"/>
    <cellStyle name="40% - Accent2 2" xfId="126"/>
    <cellStyle name="40% - Accent2 2 2" xfId="806"/>
    <cellStyle name="40% - Accent2 2 3" xfId="1297"/>
    <cellStyle name="40% - Accent2 3" xfId="127"/>
    <cellStyle name="40% - Accent3" xfId="128"/>
    <cellStyle name="40% - Accent3 2" xfId="129"/>
    <cellStyle name="40% - Accent3 2 2" xfId="807"/>
    <cellStyle name="40% - Accent3 2 3" xfId="1298"/>
    <cellStyle name="40% - Accent3 3" xfId="130"/>
    <cellStyle name="40% - Accent4" xfId="131"/>
    <cellStyle name="40% - Accent4 2" xfId="132"/>
    <cellStyle name="40% - Accent4 2 2" xfId="808"/>
    <cellStyle name="40% - Accent4 2 3" xfId="1299"/>
    <cellStyle name="40% - Accent4 3" xfId="133"/>
    <cellStyle name="40% - Accent5" xfId="134"/>
    <cellStyle name="40% - Accent5 2" xfId="135"/>
    <cellStyle name="40% - Accent5 2 2" xfId="809"/>
    <cellStyle name="40% - Accent5 2 3" xfId="1300"/>
    <cellStyle name="40% - Accent5 3" xfId="136"/>
    <cellStyle name="40% - Accent6" xfId="137"/>
    <cellStyle name="40% - Accent6 2" xfId="138"/>
    <cellStyle name="40% - Accent6 2 2" xfId="810"/>
    <cellStyle name="40% - Accent6 2 3" xfId="1301"/>
    <cellStyle name="40% - Accent6 3" xfId="139"/>
    <cellStyle name="40% - Акцент1 2" xfId="140"/>
    <cellStyle name="40% - Акцент1 2 2" xfId="141"/>
    <cellStyle name="40% - Акцент1 2 2 2" xfId="142"/>
    <cellStyle name="40% - Акцент1 2 2 2 2" xfId="811"/>
    <cellStyle name="40% - Акцент1 2 2 3" xfId="143"/>
    <cellStyle name="40% - Акцент1 2 3" xfId="144"/>
    <cellStyle name="40% - Акцент1 2 3 2" xfId="145"/>
    <cellStyle name="40% - Акцент1 2 3 2 2" xfId="812"/>
    <cellStyle name="40% - Акцент1 2 3 3" xfId="146"/>
    <cellStyle name="40% - Акцент1 2 4" xfId="147"/>
    <cellStyle name="40% - Акцент1 2 5" xfId="1247"/>
    <cellStyle name="40% - Акцент1 3" xfId="148"/>
    <cellStyle name="40% - Акцент1 3 2" xfId="149"/>
    <cellStyle name="40% - Акцент1 4" xfId="150"/>
    <cellStyle name="40% - Акцент1 4 2" xfId="813"/>
    <cellStyle name="40% - Акцент1 5" xfId="151"/>
    <cellStyle name="40% - Акцент1 5 2" xfId="814"/>
    <cellStyle name="40% - Акцент2 2" xfId="152"/>
    <cellStyle name="40% - Акцент2 2 2" xfId="153"/>
    <cellStyle name="40% - Акцент2 2 2 2" xfId="154"/>
    <cellStyle name="40% - Акцент2 2 2 2 2" xfId="815"/>
    <cellStyle name="40% - Акцент2 2 2 3" xfId="155"/>
    <cellStyle name="40% - Акцент2 2 3" xfId="156"/>
    <cellStyle name="40% - Акцент2 2 3 2" xfId="157"/>
    <cellStyle name="40% - Акцент2 2 3 2 2" xfId="816"/>
    <cellStyle name="40% - Акцент2 2 3 3" xfId="158"/>
    <cellStyle name="40% - Акцент2 2 4" xfId="159"/>
    <cellStyle name="40% - Акцент2 3" xfId="160"/>
    <cellStyle name="40% - Акцент2 3 2" xfId="161"/>
    <cellStyle name="40% - Акцент3 2" xfId="162"/>
    <cellStyle name="40% - Акцент3 2 2" xfId="163"/>
    <cellStyle name="40% - Акцент3 2 2 2" xfId="164"/>
    <cellStyle name="40% - Акцент3 2 2 2 2" xfId="817"/>
    <cellStyle name="40% - Акцент3 2 2 3" xfId="165"/>
    <cellStyle name="40% - Акцент3 2 3" xfId="166"/>
    <cellStyle name="40% - Акцент3 2 3 2" xfId="167"/>
    <cellStyle name="40% - Акцент3 2 3 2 2" xfId="818"/>
    <cellStyle name="40% - Акцент3 2 3 3" xfId="168"/>
    <cellStyle name="40% - Акцент3 2 4" xfId="169"/>
    <cellStyle name="40% - Акцент3 2 5" xfId="1248"/>
    <cellStyle name="40% - Акцент3 3" xfId="170"/>
    <cellStyle name="40% - Акцент3 3 2" xfId="171"/>
    <cellStyle name="40% - Акцент3 4" xfId="172"/>
    <cellStyle name="40% - Акцент3 4 2" xfId="819"/>
    <cellStyle name="40% - Акцент4 2" xfId="173"/>
    <cellStyle name="40% - Акцент4 2 2" xfId="174"/>
    <cellStyle name="40% - Акцент4 2 2 2" xfId="175"/>
    <cellStyle name="40% - Акцент4 2 2 2 2" xfId="820"/>
    <cellStyle name="40% - Акцент4 2 2 3" xfId="176"/>
    <cellStyle name="40% - Акцент4 2 3" xfId="177"/>
    <cellStyle name="40% - Акцент4 2 3 2" xfId="178"/>
    <cellStyle name="40% - Акцент4 2 3 2 2" xfId="821"/>
    <cellStyle name="40% - Акцент4 2 3 3" xfId="179"/>
    <cellStyle name="40% - Акцент4 2 4" xfId="180"/>
    <cellStyle name="40% - Акцент4 2 5" xfId="1249"/>
    <cellStyle name="40% - Акцент4 3" xfId="181"/>
    <cellStyle name="40% - Акцент4 3 2" xfId="182"/>
    <cellStyle name="40% - Акцент4 4" xfId="183"/>
    <cellStyle name="40% - Акцент4 4 2" xfId="822"/>
    <cellStyle name="40% - Акцент4 5" xfId="184"/>
    <cellStyle name="40% - Акцент4 5 2" xfId="823"/>
    <cellStyle name="40% - Акцент5 2" xfId="185"/>
    <cellStyle name="40% - Акцент5 2 2" xfId="186"/>
    <cellStyle name="40% - Акцент5 2 2 2" xfId="187"/>
    <cellStyle name="40% - Акцент5 2 2 2 2" xfId="824"/>
    <cellStyle name="40% - Акцент5 2 2 3" xfId="188"/>
    <cellStyle name="40% - Акцент5 2 3" xfId="189"/>
    <cellStyle name="40% - Акцент5 2 3 2" xfId="190"/>
    <cellStyle name="40% - Акцент5 2 3 2 2" xfId="825"/>
    <cellStyle name="40% - Акцент5 2 3 3" xfId="191"/>
    <cellStyle name="40% - Акцент5 2 4" xfId="192"/>
    <cellStyle name="40% - Акцент5 3" xfId="193"/>
    <cellStyle name="40% - Акцент5 3 2" xfId="194"/>
    <cellStyle name="40% - Акцент5 4" xfId="195"/>
    <cellStyle name="40% - Акцент5 4 2" xfId="826"/>
    <cellStyle name="40% - Акцент6 2" xfId="196"/>
    <cellStyle name="40% - Акцент6 2 2" xfId="197"/>
    <cellStyle name="40% - Акцент6 2 2 2" xfId="198"/>
    <cellStyle name="40% - Акцент6 2 2 2 2" xfId="827"/>
    <cellStyle name="40% - Акцент6 2 2 3" xfId="199"/>
    <cellStyle name="40% - Акцент6 2 3" xfId="200"/>
    <cellStyle name="40% - Акцент6 2 3 2" xfId="201"/>
    <cellStyle name="40% - Акцент6 2 3 2 2" xfId="828"/>
    <cellStyle name="40% - Акцент6 2 3 3" xfId="202"/>
    <cellStyle name="40% - Акцент6 2 4" xfId="203"/>
    <cellStyle name="40% - Акцент6 2 5" xfId="1250"/>
    <cellStyle name="40% - Акцент6 3" xfId="204"/>
    <cellStyle name="40% - Акцент6 3 2" xfId="205"/>
    <cellStyle name="40% - Акцент6 4" xfId="206"/>
    <cellStyle name="40% - Акцент6 4 2" xfId="829"/>
    <cellStyle name="40% - Акцент6 5" xfId="207"/>
    <cellStyle name="40% - Акцент6 5 2" xfId="830"/>
    <cellStyle name="60% - Accent1" xfId="208"/>
    <cellStyle name="60% - Accent1 2" xfId="1302"/>
    <cellStyle name="60% - Accent2" xfId="209"/>
    <cellStyle name="60% - Accent2 2" xfId="1303"/>
    <cellStyle name="60% - Accent3" xfId="210"/>
    <cellStyle name="60% - Accent3 2" xfId="1304"/>
    <cellStyle name="60% - Accent4" xfId="211"/>
    <cellStyle name="60% - Accent4 2" xfId="1305"/>
    <cellStyle name="60% - Accent5" xfId="212"/>
    <cellStyle name="60% - Accent5 2" xfId="1306"/>
    <cellStyle name="60% - Accent6" xfId="213"/>
    <cellStyle name="60% - Accent6 2" xfId="1307"/>
    <cellStyle name="60% - Акцент1 2" xfId="214"/>
    <cellStyle name="60% - Акцент1 2 2" xfId="215"/>
    <cellStyle name="60% - Акцент1 2 3" xfId="216"/>
    <cellStyle name="60% - Акцент1 2 4" xfId="1251"/>
    <cellStyle name="60% - Акцент1 3" xfId="217"/>
    <cellStyle name="60% - Акцент1 4" xfId="218"/>
    <cellStyle name="60% - Акцент1 5" xfId="219"/>
    <cellStyle name="60% - Акцент2 2" xfId="220"/>
    <cellStyle name="60% - Акцент2 2 2" xfId="221"/>
    <cellStyle name="60% - Акцент2 2 3" xfId="222"/>
    <cellStyle name="60% - Акцент2 3" xfId="223"/>
    <cellStyle name="60% - Акцент2 4" xfId="224"/>
    <cellStyle name="60% - Акцент3 2" xfId="225"/>
    <cellStyle name="60% - Акцент3 2 2" xfId="226"/>
    <cellStyle name="60% - Акцент3 2 3" xfId="227"/>
    <cellStyle name="60% - Акцент3 2 4" xfId="1252"/>
    <cellStyle name="60% - Акцент3 3" xfId="228"/>
    <cellStyle name="60% - Акцент3 4" xfId="229"/>
    <cellStyle name="60% - Акцент3 5" xfId="230"/>
    <cellStyle name="60% - Акцент4 2" xfId="231"/>
    <cellStyle name="60% - Акцент4 2 2" xfId="232"/>
    <cellStyle name="60% - Акцент4 2 3" xfId="233"/>
    <cellStyle name="60% - Акцент4 2 4" xfId="1253"/>
    <cellStyle name="60% - Акцент4 3" xfId="234"/>
    <cellStyle name="60% - Акцент4 4" xfId="235"/>
    <cellStyle name="60% - Акцент4 5" xfId="236"/>
    <cellStyle name="60% - Акцент5 2" xfId="237"/>
    <cellStyle name="60% - Акцент5 2 2" xfId="238"/>
    <cellStyle name="60% - Акцент5 2 3" xfId="239"/>
    <cellStyle name="60% - Акцент5 3" xfId="240"/>
    <cellStyle name="60% - Акцент5 4" xfId="241"/>
    <cellStyle name="60% - Акцент6 2" xfId="242"/>
    <cellStyle name="60% - Акцент6 2 2" xfId="243"/>
    <cellStyle name="60% - Акцент6 2 3" xfId="244"/>
    <cellStyle name="60% - Акцент6 2 4" xfId="1254"/>
    <cellStyle name="60% - Акцент6 3" xfId="245"/>
    <cellStyle name="60% - Акцент6 4" xfId="246"/>
    <cellStyle name="Accent1" xfId="247"/>
    <cellStyle name="Accent1 2" xfId="1308"/>
    <cellStyle name="Accent2" xfId="248"/>
    <cellStyle name="Accent2 2" xfId="1309"/>
    <cellStyle name="Accent3" xfId="249"/>
    <cellStyle name="Accent3 2" xfId="1310"/>
    <cellStyle name="Accent4" xfId="250"/>
    <cellStyle name="Accent4 2" xfId="1311"/>
    <cellStyle name="Accent5" xfId="251"/>
    <cellStyle name="Accent5 2" xfId="1312"/>
    <cellStyle name="Accent6" xfId="252"/>
    <cellStyle name="Accent6 2" xfId="1313"/>
    <cellStyle name="al_laroux_7_laroux_1_²ðò²Ê´²ÜÎ" xfId="1274"/>
    <cellStyle name="Array" xfId="253"/>
    <cellStyle name="Array Enter" xfId="254"/>
    <cellStyle name="Array Enter 2" xfId="1047"/>
    <cellStyle name="Array_041216_Fisc_Table" xfId="255"/>
    <cellStyle name="Bad" xfId="256"/>
    <cellStyle name="Bad 2" xfId="1314"/>
    <cellStyle name="Body" xfId="1275"/>
    <cellStyle name="Calculation" xfId="257"/>
    <cellStyle name="Calculation 2" xfId="1315"/>
    <cellStyle name="Check Cell" xfId="258"/>
    <cellStyle name="Check Cell 2" xfId="1316"/>
    <cellStyle name="Comma 2" xfId="6"/>
    <cellStyle name="Comma 2 2" xfId="1319"/>
    <cellStyle name="Comma 2 2 2" xfId="1320"/>
    <cellStyle name="Comma 2 3" xfId="1321"/>
    <cellStyle name="Comma 2 4" xfId="1318"/>
    <cellStyle name="Comma 3" xfId="7"/>
    <cellStyle name="Comma 3 2" xfId="1323"/>
    <cellStyle name="Comma 3 2 2" xfId="1324"/>
    <cellStyle name="Comma 3 3" xfId="1325"/>
    <cellStyle name="Comma 3 4" xfId="1326"/>
    <cellStyle name="Comma 3 5" xfId="1322"/>
    <cellStyle name="Comma 4" xfId="1327"/>
    <cellStyle name="Comma 4 2" xfId="1328"/>
    <cellStyle name="Comma 4 3" xfId="1329"/>
    <cellStyle name="Comma 5" xfId="1330"/>
    <cellStyle name="Comma 5 2" xfId="1331"/>
    <cellStyle name="Comma 5 2 2" xfId="1332"/>
    <cellStyle name="Comma 5 2 3" xfId="1333"/>
    <cellStyle name="Comma 5 2 3 2" xfId="1334"/>
    <cellStyle name="Comma 5 2 3 3" xfId="1335"/>
    <cellStyle name="Comma 5 2 4" xfId="1336"/>
    <cellStyle name="Comma 5 3" xfId="1337"/>
    <cellStyle name="Comma 5 4" xfId="1338"/>
    <cellStyle name="Comma 5 5" xfId="1339"/>
    <cellStyle name="Comma 5 5 2" xfId="1340"/>
    <cellStyle name="Comma 5 5 3" xfId="1341"/>
    <cellStyle name="Comma 5 6" xfId="1342"/>
    <cellStyle name="Comma 6" xfId="1317"/>
    <cellStyle name="Date" xfId="259"/>
    <cellStyle name="Date 2" xfId="260"/>
    <cellStyle name="Dezimal [0]_laroux" xfId="1276"/>
    <cellStyle name="Dezimal_laroux" xfId="1277"/>
    <cellStyle name="Euro" xfId="261"/>
    <cellStyle name="Euro 2" xfId="1185"/>
    <cellStyle name="Explanatory Text" xfId="262"/>
    <cellStyle name="Explanatory Text 2" xfId="1343"/>
    <cellStyle name="F2" xfId="263"/>
    <cellStyle name="F2 2" xfId="264"/>
    <cellStyle name="F3" xfId="265"/>
    <cellStyle name="F3 2" xfId="266"/>
    <cellStyle name="F4" xfId="267"/>
    <cellStyle name="F4 2" xfId="268"/>
    <cellStyle name="F5" xfId="269"/>
    <cellStyle name="F5 2" xfId="270"/>
    <cellStyle name="F6" xfId="271"/>
    <cellStyle name="F6 2" xfId="272"/>
    <cellStyle name="F7" xfId="273"/>
    <cellStyle name="F7 2" xfId="274"/>
    <cellStyle name="F8" xfId="275"/>
    <cellStyle name="F8 2" xfId="276"/>
    <cellStyle name="Fixed" xfId="277"/>
    <cellStyle name="Fixed 2" xfId="278"/>
    <cellStyle name="Good" xfId="279"/>
    <cellStyle name="Good 2" xfId="1344"/>
    <cellStyle name="Heading 1" xfId="280"/>
    <cellStyle name="Heading 1 2" xfId="1345"/>
    <cellStyle name="Heading 2" xfId="281"/>
    <cellStyle name="Heading 2 2" xfId="1346"/>
    <cellStyle name="Heading 3" xfId="282"/>
    <cellStyle name="Heading 3 2" xfId="1347"/>
    <cellStyle name="Heading 4" xfId="283"/>
    <cellStyle name="Heading 4 2" xfId="1348"/>
    <cellStyle name="Heading1" xfId="284"/>
    <cellStyle name="Heading1 2" xfId="285"/>
    <cellStyle name="Heading2" xfId="286"/>
    <cellStyle name="Heading2 2" xfId="287"/>
    <cellStyle name="Îáû÷íûé_AMD" xfId="1278"/>
    <cellStyle name="imf-one decimal" xfId="288"/>
    <cellStyle name="imf-zero decimal" xfId="289"/>
    <cellStyle name="Input" xfId="290"/>
    <cellStyle name="Input 2" xfId="1349"/>
    <cellStyle name="Linked Cell" xfId="291"/>
    <cellStyle name="Linked Cell 2" xfId="1350"/>
    <cellStyle name="MacroCode" xfId="292"/>
    <cellStyle name="Milliers [0]_laroux" xfId="1279"/>
    <cellStyle name="Milliers_laroux" xfId="1280"/>
    <cellStyle name="Neutral" xfId="293"/>
    <cellStyle name="Neutral 2" xfId="1351"/>
    <cellStyle name="no dec" xfId="1281"/>
    <cellStyle name="Normal - Style1" xfId="294"/>
    <cellStyle name="Normal - Style1 2" xfId="1282"/>
    <cellStyle name="Normal - Style2" xfId="295"/>
    <cellStyle name="Normal - Style3" xfId="296"/>
    <cellStyle name="Normal 10" xfId="1352"/>
    <cellStyle name="Normal 10 2" xfId="1353"/>
    <cellStyle name="Normal 10 3" xfId="1354"/>
    <cellStyle name="Normal 10_11500_05" xfId="1355"/>
    <cellStyle name="Normal 11" xfId="1356"/>
    <cellStyle name="Normal 11 2" xfId="1357"/>
    <cellStyle name="Normal 11_11500_05" xfId="1358"/>
    <cellStyle name="Normal 12" xfId="1359"/>
    <cellStyle name="Normal 12 2" xfId="1360"/>
    <cellStyle name="Normal 12_11500_05" xfId="1361"/>
    <cellStyle name="Normal 13" xfId="1362"/>
    <cellStyle name="Normal 13 2" xfId="1363"/>
    <cellStyle name="Normal 13 3" xfId="1364"/>
    <cellStyle name="Normal 13_11500_05" xfId="1365"/>
    <cellStyle name="Normal 14" xfId="1366"/>
    <cellStyle name="Normal 14 2" xfId="1367"/>
    <cellStyle name="Normal 14 3" xfId="1368"/>
    <cellStyle name="Normal 14_11500_05" xfId="1369"/>
    <cellStyle name="Normal 15" xfId="1370"/>
    <cellStyle name="Normal 15 2" xfId="1371"/>
    <cellStyle name="Normal 16" xfId="1372"/>
    <cellStyle name="Normal 16 2" xfId="1373"/>
    <cellStyle name="Normal 16 3" xfId="1374"/>
    <cellStyle name="Normal 17" xfId="1375"/>
    <cellStyle name="Normal 17 2" xfId="1376"/>
    <cellStyle name="Normal 17 2 2" xfId="1377"/>
    <cellStyle name="Normal 17 3" xfId="1378"/>
    <cellStyle name="Normal 18" xfId="1379"/>
    <cellStyle name="Normal 18 2" xfId="1380"/>
    <cellStyle name="Normal 18 2 2" xfId="1381"/>
    <cellStyle name="Normal 18 3" xfId="1382"/>
    <cellStyle name="Normal 18 4" xfId="1383"/>
    <cellStyle name="Normal 19" xfId="1384"/>
    <cellStyle name="Normal 19 2" xfId="1385"/>
    <cellStyle name="Normal 19 2 2" xfId="1386"/>
    <cellStyle name="Normal 19 3" xfId="1387"/>
    <cellStyle name="Normal 19 4" xfId="1388"/>
    <cellStyle name="Normal 2" xfId="1283"/>
    <cellStyle name="Normal 2 10 2" xfId="1390"/>
    <cellStyle name="Normal 2 2" xfId="1391"/>
    <cellStyle name="Normal 2 3" xfId="1392"/>
    <cellStyle name="Normal 2 4" xfId="1389"/>
    <cellStyle name="Normal 2_11500_05" xfId="1393"/>
    <cellStyle name="Normal 20" xfId="1394"/>
    <cellStyle name="Normal 20 2" xfId="1395"/>
    <cellStyle name="Normal 21" xfId="1396"/>
    <cellStyle name="Normal 21 2" xfId="1397"/>
    <cellStyle name="Normal 21 3" xfId="1398"/>
    <cellStyle name="Normal 22" xfId="1399"/>
    <cellStyle name="Normal 22 2" xfId="1400"/>
    <cellStyle name="Normal 22 3" xfId="1401"/>
    <cellStyle name="Normal 23" xfId="1402"/>
    <cellStyle name="Normal 23 2" xfId="1403"/>
    <cellStyle name="Normal 23 2 2" xfId="1404"/>
    <cellStyle name="Normal 23 2 3" xfId="1405"/>
    <cellStyle name="Normal 23 2 3 2" xfId="1406"/>
    <cellStyle name="Normal 23 2 3 3" xfId="1407"/>
    <cellStyle name="Normal 23 2 4" xfId="1408"/>
    <cellStyle name="Normal 23 3" xfId="1409"/>
    <cellStyle name="Normal 23 4" xfId="1410"/>
    <cellStyle name="Normal 23 5" xfId="1411"/>
    <cellStyle name="Normal 23 5 2" xfId="1412"/>
    <cellStyle name="Normal 23 5 3" xfId="1413"/>
    <cellStyle name="Normal 23 6" xfId="1414"/>
    <cellStyle name="Normal 24" xfId="1415"/>
    <cellStyle name="Normal 24 2" xfId="1416"/>
    <cellStyle name="Normal 24 2 2" xfId="1417"/>
    <cellStyle name="Normal 24 2 3" xfId="1418"/>
    <cellStyle name="Normal 24 2 3 2" xfId="1419"/>
    <cellStyle name="Normal 24 2 3 3" xfId="1420"/>
    <cellStyle name="Normal 24 2 4" xfId="1421"/>
    <cellStyle name="Normal 24 3" xfId="1422"/>
    <cellStyle name="Normal 24 4" xfId="1423"/>
    <cellStyle name="Normal 24 5" xfId="1424"/>
    <cellStyle name="Normal 24 5 2" xfId="1425"/>
    <cellStyle name="Normal 24 5 3" xfId="1426"/>
    <cellStyle name="Normal 24 6" xfId="1427"/>
    <cellStyle name="Normal 25" xfId="1428"/>
    <cellStyle name="Normal 25 2" xfId="1429"/>
    <cellStyle name="Normal 25 3" xfId="1430"/>
    <cellStyle name="Normal 25 3 2" xfId="1431"/>
    <cellStyle name="Normal 25 3 3" xfId="1432"/>
    <cellStyle name="Normal 25 4" xfId="1433"/>
    <cellStyle name="Normal 26" xfId="1434"/>
    <cellStyle name="Normal 26 2" xfId="1435"/>
    <cellStyle name="Normal 26 3" xfId="1436"/>
    <cellStyle name="Normal 27" xfId="1437"/>
    <cellStyle name="Normal 28" xfId="1289"/>
    <cellStyle name="Normal 29" xfId="1270"/>
    <cellStyle name="Normal 29 2" xfId="1472"/>
    <cellStyle name="Normal 3" xfId="1271"/>
    <cellStyle name="Normal 3 2" xfId="1439"/>
    <cellStyle name="Normal 3 3" xfId="1440"/>
    <cellStyle name="Normal 3 4" xfId="1438"/>
    <cellStyle name="Normal 3_11500_05" xfId="1441"/>
    <cellStyle name="Normal 30" xfId="1469"/>
    <cellStyle name="Normal 30 2" xfId="1474"/>
    <cellStyle name="Normal 31" xfId="1475"/>
    <cellStyle name="Normal 32" xfId="1476"/>
    <cellStyle name="Normal 33" xfId="1477"/>
    <cellStyle name="Normal 34" xfId="1478"/>
    <cellStyle name="Normal 35" xfId="1479"/>
    <cellStyle name="Normal 36" xfId="1480"/>
    <cellStyle name="Normal 37" xfId="1481"/>
    <cellStyle name="Normal 38" xfId="1482"/>
    <cellStyle name="Normal 39" xfId="1483"/>
    <cellStyle name="Normal 4" xfId="1442"/>
    <cellStyle name="Normal 4 2" xfId="1443"/>
    <cellStyle name="Normal 4 3" xfId="1444"/>
    <cellStyle name="Normal 4 4" xfId="1489"/>
    <cellStyle name="Normal 4_11500_05" xfId="1445"/>
    <cellStyle name="Normal 40" xfId="1484"/>
    <cellStyle name="Normal 41" xfId="1485"/>
    <cellStyle name="Normal 42" xfId="1471"/>
    <cellStyle name="Normal 43" xfId="1473"/>
    <cellStyle name="Normal 44" xfId="1470"/>
    <cellStyle name="Normal 5" xfId="1446"/>
    <cellStyle name="Normal 5 2" xfId="1447"/>
    <cellStyle name="Normal 5 3" xfId="1448"/>
    <cellStyle name="Normal 5_11500_05" xfId="1449"/>
    <cellStyle name="Normal 6" xfId="1450"/>
    <cellStyle name="Normal 6 2" xfId="1451"/>
    <cellStyle name="Normal 6 3" xfId="1452"/>
    <cellStyle name="Normal 6_11500_05" xfId="1453"/>
    <cellStyle name="Normal 7" xfId="1454"/>
    <cellStyle name="Normal 7 2" xfId="1455"/>
    <cellStyle name="Normal 7 3" xfId="1456"/>
    <cellStyle name="Normal 7_11500_05" xfId="1457"/>
    <cellStyle name="Normal 8" xfId="1458"/>
    <cellStyle name="Normal 8 2" xfId="1459"/>
    <cellStyle name="Normal 8 3" xfId="1460"/>
    <cellStyle name="Normal 8_11500_05" xfId="1461"/>
    <cellStyle name="Normal 9" xfId="1462"/>
    <cellStyle name="Normal 9 2" xfId="1463"/>
    <cellStyle name="Normal_01_Jan_ 2010" xfId="1234"/>
    <cellStyle name="Note" xfId="297"/>
    <cellStyle name="Note 2" xfId="1186"/>
    <cellStyle name="Note 2 2" xfId="1464"/>
    <cellStyle name="Output" xfId="298"/>
    <cellStyle name="Output 2" xfId="1465"/>
    <cellStyle name="Percen - Style1" xfId="299"/>
    <cellStyle name="percentage difference" xfId="300"/>
    <cellStyle name="Publication" xfId="301"/>
    <cellStyle name="Red Text" xfId="302"/>
    <cellStyle name="S2" xfId="1266"/>
    <cellStyle name="S3" xfId="1267"/>
    <cellStyle name="Standard_laroux" xfId="1284"/>
    <cellStyle name="Style 1" xfId="1285"/>
    <cellStyle name="Style1" xfId="303"/>
    <cellStyle name="Tajik" xfId="304"/>
    <cellStyle name="Text" xfId="305"/>
    <cellStyle name="Title" xfId="306"/>
    <cellStyle name="Title 2" xfId="1466"/>
    <cellStyle name="TopGrey" xfId="307"/>
    <cellStyle name="Total" xfId="308"/>
    <cellStyle name="Total 2" xfId="309"/>
    <cellStyle name="Total 2 2" xfId="1467"/>
    <cellStyle name="ux" xfId="1286"/>
    <cellStyle name="Währung [0]_laroux" xfId="1287"/>
    <cellStyle name="Währung_laroux" xfId="1288"/>
    <cellStyle name="Warning Text" xfId="310"/>
    <cellStyle name="Warning Text 2" xfId="1468"/>
    <cellStyle name="Акцент1" xfId="24" builtinId="29" customBuiltin="1"/>
    <cellStyle name="Акцент1 2" xfId="311"/>
    <cellStyle name="Акцент1 2 2" xfId="312"/>
    <cellStyle name="Акцент1 2 3" xfId="313"/>
    <cellStyle name="Акцент1 2 4" xfId="1255"/>
    <cellStyle name="Акцент1 3" xfId="314"/>
    <cellStyle name="Акцент1 4" xfId="315"/>
    <cellStyle name="Акцент1 5" xfId="316"/>
    <cellStyle name="Акцент2" xfId="25" builtinId="33" customBuiltin="1"/>
    <cellStyle name="Акцент2 2" xfId="317"/>
    <cellStyle name="Акцент2 2 2" xfId="318"/>
    <cellStyle name="Акцент2 2 3" xfId="319"/>
    <cellStyle name="Акцент2 3" xfId="320"/>
    <cellStyle name="Акцент2 4" xfId="321"/>
    <cellStyle name="Акцент3" xfId="26" builtinId="37" customBuiltin="1"/>
    <cellStyle name="Акцент3 2" xfId="322"/>
    <cellStyle name="Акцент3 2 2" xfId="323"/>
    <cellStyle name="Акцент3 2 3" xfId="324"/>
    <cellStyle name="Акцент3 3" xfId="325"/>
    <cellStyle name="Акцент3 4" xfId="326"/>
    <cellStyle name="Акцент4" xfId="27" builtinId="41" customBuiltin="1"/>
    <cellStyle name="Акцент4 2" xfId="327"/>
    <cellStyle name="Акцент4 2 2" xfId="328"/>
    <cellStyle name="Акцент4 2 3" xfId="329"/>
    <cellStyle name="Акцент4 2 4" xfId="1256"/>
    <cellStyle name="Акцент4 3" xfId="330"/>
    <cellStyle name="Акцент4 4" xfId="331"/>
    <cellStyle name="Акцент5" xfId="28" builtinId="45" customBuiltin="1"/>
    <cellStyle name="Акцент5 2" xfId="332"/>
    <cellStyle name="Акцент5 2 2" xfId="333"/>
    <cellStyle name="Акцент5 2 3" xfId="334"/>
    <cellStyle name="Акцент5 3" xfId="335"/>
    <cellStyle name="Акцент6" xfId="29" builtinId="49" customBuiltin="1"/>
    <cellStyle name="Акцент6 2" xfId="336"/>
    <cellStyle name="Акцент6 2 2" xfId="337"/>
    <cellStyle name="Акцент6 2 3" xfId="338"/>
    <cellStyle name="Акцент6 3" xfId="339"/>
    <cellStyle name="Акцент6 4" xfId="340"/>
    <cellStyle name="Ввод " xfId="16" builtinId="20" customBuiltin="1"/>
    <cellStyle name="Ввод  2" xfId="341"/>
    <cellStyle name="Ввод  2 2" xfId="342"/>
    <cellStyle name="Ввод  2 3" xfId="343"/>
    <cellStyle name="Ввод  2 4" xfId="1257"/>
    <cellStyle name="Ввод  3" xfId="344"/>
    <cellStyle name="Ввод  4" xfId="345"/>
    <cellStyle name="Вывод" xfId="17" builtinId="21" customBuiltin="1"/>
    <cellStyle name="Вывод 2" xfId="346"/>
    <cellStyle name="Вывод 2 2" xfId="347"/>
    <cellStyle name="Вывод 2 3" xfId="348"/>
    <cellStyle name="Вывод 2 4" xfId="1258"/>
    <cellStyle name="Вывод 3" xfId="349"/>
    <cellStyle name="Вывод 4" xfId="350"/>
    <cellStyle name="Вычисление" xfId="18" builtinId="22" customBuiltin="1"/>
    <cellStyle name="Вычисление 2" xfId="351"/>
    <cellStyle name="Вычисление 2 2" xfId="352"/>
    <cellStyle name="Вычисление 2 3" xfId="353"/>
    <cellStyle name="Вычисление 2 4" xfId="1259"/>
    <cellStyle name="Вычисление 3" xfId="354"/>
    <cellStyle name="Вычисление 4" xfId="355"/>
    <cellStyle name="Вычисление 5" xfId="356"/>
    <cellStyle name="Гиперссылка 2" xfId="8"/>
    <cellStyle name="ДАТА" xfId="357"/>
    <cellStyle name="Заголовок 1" xfId="9" builtinId="16" customBuiltin="1"/>
    <cellStyle name="Заголовок 1 2" xfId="358"/>
    <cellStyle name="Заголовок 1 2 2" xfId="359"/>
    <cellStyle name="Заголовок 1 2 3" xfId="360"/>
    <cellStyle name="Заголовок 1 2 4" xfId="1260"/>
    <cellStyle name="Заголовок 1 3" xfId="361"/>
    <cellStyle name="Заголовок 1 4" xfId="362"/>
    <cellStyle name="Заголовок 1 5" xfId="363"/>
    <cellStyle name="Заголовок 2" xfId="10" builtinId="17" customBuiltin="1"/>
    <cellStyle name="Заголовок 2 2" xfId="364"/>
    <cellStyle name="Заголовок 2 2 2" xfId="365"/>
    <cellStyle name="Заголовок 2 2 3" xfId="366"/>
    <cellStyle name="Заголовок 2 2 4" xfId="1261"/>
    <cellStyle name="Заголовок 2 3" xfId="367"/>
    <cellStyle name="Заголовок 2 4" xfId="368"/>
    <cellStyle name="Заголовок 2 5" xfId="369"/>
    <cellStyle name="Заголовок 3" xfId="11" builtinId="18" customBuiltin="1"/>
    <cellStyle name="Заголовок 3 2" xfId="370"/>
    <cellStyle name="Заголовок 3 2 2" xfId="371"/>
    <cellStyle name="Заголовок 3 2 3" xfId="372"/>
    <cellStyle name="Заголовок 3 2 4" xfId="1262"/>
    <cellStyle name="Заголовок 3 3" xfId="373"/>
    <cellStyle name="Заголовок 3 4" xfId="374"/>
    <cellStyle name="Заголовок 3 5" xfId="375"/>
    <cellStyle name="Заголовок 4" xfId="12" builtinId="19" customBuiltin="1"/>
    <cellStyle name="Заголовок 4 2" xfId="376"/>
    <cellStyle name="Заголовок 4 2 2" xfId="377"/>
    <cellStyle name="Заголовок 4 2 3" xfId="378"/>
    <cellStyle name="Заголовок 4 2 4" xfId="1263"/>
    <cellStyle name="Заголовок 4 3" xfId="379"/>
    <cellStyle name="Заголовок 4 4" xfId="380"/>
    <cellStyle name="ЗАГОЛОВОК1" xfId="381"/>
    <cellStyle name="ЗАГОЛОВОК2" xfId="382"/>
    <cellStyle name="Итог" xfId="23" builtinId="25" customBuiltin="1"/>
    <cellStyle name="Итог 2" xfId="383"/>
    <cellStyle name="Итог 2 2" xfId="384"/>
    <cellStyle name="Итог 2 3" xfId="385"/>
    <cellStyle name="Итог 2 4" xfId="1264"/>
    <cellStyle name="Итог 3" xfId="386"/>
    <cellStyle name="Итог 4" xfId="387"/>
    <cellStyle name="Итог 5" xfId="388"/>
    <cellStyle name="ИТОГОВЫЙ" xfId="389"/>
    <cellStyle name="Контрольная ячейка" xfId="20" builtinId="23" customBuiltin="1"/>
    <cellStyle name="Контрольная ячейка 2" xfId="390"/>
    <cellStyle name="Контрольная ячейка 2 2" xfId="391"/>
    <cellStyle name="Контрольная ячейка 2 3" xfId="392"/>
    <cellStyle name="Контрольная ячейка 3" xfId="393"/>
    <cellStyle name="Название 10" xfId="395"/>
    <cellStyle name="Название 11" xfId="396"/>
    <cellStyle name="Название 12" xfId="397"/>
    <cellStyle name="Название 13" xfId="776"/>
    <cellStyle name="Название 14" xfId="831"/>
    <cellStyle name="Название 15" xfId="394"/>
    <cellStyle name="Название 2" xfId="398"/>
    <cellStyle name="Название 2 2" xfId="399"/>
    <cellStyle name="Название 2 3" xfId="400"/>
    <cellStyle name="Название 2 4" xfId="1265"/>
    <cellStyle name="Название 3" xfId="401"/>
    <cellStyle name="Название 4" xfId="402"/>
    <cellStyle name="Название 5" xfId="403"/>
    <cellStyle name="Название 6" xfId="404"/>
    <cellStyle name="Название 7" xfId="405"/>
    <cellStyle name="Название 8" xfId="406"/>
    <cellStyle name="Название 9" xfId="407"/>
    <cellStyle name="Нейтральный" xfId="15" builtinId="28" customBuiltin="1"/>
    <cellStyle name="Нейтральный 2" xfId="408"/>
    <cellStyle name="Нейтральный 2 2" xfId="409"/>
    <cellStyle name="Нейтральный 2 3" xfId="410"/>
    <cellStyle name="Нейтральный 3" xfId="411"/>
    <cellStyle name="Нейтральный 4" xfId="412"/>
    <cellStyle name="Обычный" xfId="0" builtinId="0"/>
    <cellStyle name="Обычный 10" xfId="413"/>
    <cellStyle name="Обычный 10 2" xfId="414"/>
    <cellStyle name="Обычный 10 2 2" xfId="415"/>
    <cellStyle name="Обычный 10 2 2 2" xfId="832"/>
    <cellStyle name="Обычный 10 2 3" xfId="416"/>
    <cellStyle name="Обычный 10 3" xfId="417"/>
    <cellStyle name="Обычный 10 3 2" xfId="418"/>
    <cellStyle name="Обычный 10 3 2 2" xfId="833"/>
    <cellStyle name="Обычный 10 3 3" xfId="419"/>
    <cellStyle name="Обычный 10 4" xfId="420"/>
    <cellStyle name="Обычный 10 4 2" xfId="834"/>
    <cellStyle name="Обычный 10 5" xfId="421"/>
    <cellStyle name="Обычный 100" xfId="422"/>
    <cellStyle name="Обычный 100 2" xfId="835"/>
    <cellStyle name="Обычный 101" xfId="423"/>
    <cellStyle name="Обычный 101 2" xfId="836"/>
    <cellStyle name="Обычный 102" xfId="424"/>
    <cellStyle name="Обычный 102 2" xfId="837"/>
    <cellStyle name="Обычный 103" xfId="425"/>
    <cellStyle name="Обычный 103 2" xfId="838"/>
    <cellStyle name="Обычный 104" xfId="426"/>
    <cellStyle name="Обычный 104 2" xfId="839"/>
    <cellStyle name="Обычный 105" xfId="427"/>
    <cellStyle name="Обычный 105 2" xfId="840"/>
    <cellStyle name="Обычный 106" xfId="428"/>
    <cellStyle name="Обычный 106 2" xfId="841"/>
    <cellStyle name="Обычный 107" xfId="429"/>
    <cellStyle name="Обычный 107 2" xfId="842"/>
    <cellStyle name="Обычный 108" xfId="430"/>
    <cellStyle name="Обычный 108 2" xfId="843"/>
    <cellStyle name="Обычный 109" xfId="431"/>
    <cellStyle name="Обычный 109 2" xfId="844"/>
    <cellStyle name="Обычный 11" xfId="432"/>
    <cellStyle name="Обычный 11 2" xfId="433"/>
    <cellStyle name="Обычный 11 2 2" xfId="434"/>
    <cellStyle name="Обычный 11 2 2 2" xfId="845"/>
    <cellStyle name="Обычный 11 2 3" xfId="435"/>
    <cellStyle name="Обычный 11 3" xfId="436"/>
    <cellStyle name="Обычный 11 3 2" xfId="437"/>
    <cellStyle name="Обычный 11 3 2 2" xfId="846"/>
    <cellStyle name="Обычный 11 3 3" xfId="438"/>
    <cellStyle name="Обычный 11 4" xfId="439"/>
    <cellStyle name="Обычный 11 4 2" xfId="847"/>
    <cellStyle name="Обычный 11 5" xfId="440"/>
    <cellStyle name="Обычный 110" xfId="441"/>
    <cellStyle name="Обычный 110 2" xfId="848"/>
    <cellStyle name="Обычный 111" xfId="442"/>
    <cellStyle name="Обычный 111 2" xfId="849"/>
    <cellStyle name="Обычный 112" xfId="443"/>
    <cellStyle name="Обычный 113" xfId="444"/>
    <cellStyle name="Обычный 113 2" xfId="850"/>
    <cellStyle name="Обычный 114" xfId="775"/>
    <cellStyle name="Обычный 114 2" xfId="1006"/>
    <cellStyle name="Обычный 115" xfId="780"/>
    <cellStyle name="Обычный 116" xfId="779"/>
    <cellStyle name="Обычный 117" xfId="1009"/>
    <cellStyle name="Обычный 118" xfId="1012"/>
    <cellStyle name="Обычный 119" xfId="1015"/>
    <cellStyle name="Обычный 12" xfId="445"/>
    <cellStyle name="Обычный 12 2" xfId="446"/>
    <cellStyle name="Обычный 12 2 2" xfId="447"/>
    <cellStyle name="Обычный 12 2 2 2" xfId="851"/>
    <cellStyle name="Обычный 12 2 3" xfId="448"/>
    <cellStyle name="Обычный 12 3" xfId="449"/>
    <cellStyle name="Обычный 12 3 2" xfId="450"/>
    <cellStyle name="Обычный 12 3 2 2" xfId="852"/>
    <cellStyle name="Обычный 12 3 3" xfId="451"/>
    <cellStyle name="Обычный 12 4" xfId="452"/>
    <cellStyle name="Обычный 12 4 2" xfId="853"/>
    <cellStyle name="Обычный 12 5" xfId="453"/>
    <cellStyle name="Обычный 120" xfId="1018"/>
    <cellStyle name="Обычный 121" xfId="1021"/>
    <cellStyle name="Обычный 122" xfId="1024"/>
    <cellStyle name="Обычный 123" xfId="1055"/>
    <cellStyle name="Обычный 124" xfId="1057"/>
    <cellStyle name="Обычный 125" xfId="1058"/>
    <cellStyle name="Обычный 126" xfId="1064"/>
    <cellStyle name="Обычный 127" xfId="1067"/>
    <cellStyle name="Обычный 128" xfId="1070"/>
    <cellStyle name="Обычный 129" xfId="1076"/>
    <cellStyle name="Обычный 13" xfId="454"/>
    <cellStyle name="Обычный 13 2" xfId="455"/>
    <cellStyle name="Обычный 13 2 2" xfId="854"/>
    <cellStyle name="Обычный 13 3" xfId="456"/>
    <cellStyle name="Обычный 130" xfId="1146"/>
    <cellStyle name="Обычный 131" xfId="1149"/>
    <cellStyle name="Обычный 132" xfId="1150"/>
    <cellStyle name="Обычный 133" xfId="1153"/>
    <cellStyle name="Обычный 134" xfId="1156"/>
    <cellStyle name="Обычный 135" xfId="1159"/>
    <cellStyle name="Обычный 136" xfId="1163"/>
    <cellStyle name="Обычный 137" xfId="1187"/>
    <cellStyle name="Обычный 138" xfId="1192"/>
    <cellStyle name="Обычный 139" xfId="1193"/>
    <cellStyle name="Обычный 14" xfId="457"/>
    <cellStyle name="Обычный 14 2" xfId="458"/>
    <cellStyle name="Обычный 14 3" xfId="459"/>
    <cellStyle name="Обычный 14 4" xfId="460"/>
    <cellStyle name="Обычный 14 5" xfId="461"/>
    <cellStyle name="Обычный 14 5 2" xfId="855"/>
    <cellStyle name="Обычный 14 6" xfId="462"/>
    <cellStyle name="Обычный 140" xfId="1196"/>
    <cellStyle name="Обычный 141" xfId="1199"/>
    <cellStyle name="Обычный 142" xfId="1202"/>
    <cellStyle name="Обычный 143" xfId="1203"/>
    <cellStyle name="Обычный 144" xfId="1206"/>
    <cellStyle name="Обычный 145" xfId="1209"/>
    <cellStyle name="Обычный 146" xfId="1210"/>
    <cellStyle name="Обычный 147" xfId="1213"/>
    <cellStyle name="Обычный 148" xfId="1216"/>
    <cellStyle name="Обычный 149" xfId="1219"/>
    <cellStyle name="Обычный 15" xfId="463"/>
    <cellStyle name="Обычный 15 2" xfId="464"/>
    <cellStyle name="Обычный 15 3" xfId="465"/>
    <cellStyle name="Обычный 15 4" xfId="466"/>
    <cellStyle name="Обычный 15 5" xfId="467"/>
    <cellStyle name="Обычный 15 5 2" xfId="856"/>
    <cellStyle name="Обычный 15 6" xfId="468"/>
    <cellStyle name="Обычный 150" xfId="1220"/>
    <cellStyle name="Обычный 151" xfId="1223"/>
    <cellStyle name="Обычный 152" xfId="1230"/>
    <cellStyle name="Обычный 153" xfId="30"/>
    <cellStyle name="Обычный 16" xfId="469"/>
    <cellStyle name="Обычный 16 2" xfId="470"/>
    <cellStyle name="Обычный 16 3" xfId="471"/>
    <cellStyle name="Обычный 16 4" xfId="472"/>
    <cellStyle name="Обычный 16 5" xfId="473"/>
    <cellStyle name="Обычный 16 5 2" xfId="857"/>
    <cellStyle name="Обычный 16 6" xfId="474"/>
    <cellStyle name="Обычный 17" xfId="475"/>
    <cellStyle name="Обычный 17 2" xfId="476"/>
    <cellStyle name="Обычный 17 3" xfId="477"/>
    <cellStyle name="Обычный 17 4" xfId="478"/>
    <cellStyle name="Обычный 17 5" xfId="479"/>
    <cellStyle name="Обычный 17 5 2" xfId="858"/>
    <cellStyle name="Обычный 17 6" xfId="480"/>
    <cellStyle name="Обычный 18" xfId="481"/>
    <cellStyle name="Обычный 18 2" xfId="482"/>
    <cellStyle name="Обычный 18 3" xfId="483"/>
    <cellStyle name="Обычный 18 4" xfId="484"/>
    <cellStyle name="Обычный 18 5" xfId="485"/>
    <cellStyle name="Обычный 18 5 2" xfId="859"/>
    <cellStyle name="Обычный 18 6" xfId="486"/>
    <cellStyle name="Обычный 19" xfId="487"/>
    <cellStyle name="Обычный 19 2" xfId="488"/>
    <cellStyle name="Обычный 19 2 2" xfId="860"/>
    <cellStyle name="Обычный 19 3" xfId="489"/>
    <cellStyle name="Обычный 2" xfId="4"/>
    <cellStyle name="Обычный 2 10" xfId="490"/>
    <cellStyle name="Обычный 2 11" xfId="1231"/>
    <cellStyle name="Обычный 2 2" xfId="491"/>
    <cellStyle name="Обычный 2 2 2" xfId="492"/>
    <cellStyle name="Обычный 2 2 3" xfId="493"/>
    <cellStyle name="Обычный 2 2 4" xfId="494"/>
    <cellStyle name="Обычный 2 2 4 2" xfId="861"/>
    <cellStyle name="Обычный 2 2 5" xfId="495"/>
    <cellStyle name="Обычный 2 2 6" xfId="1053"/>
    <cellStyle name="Обычный 2 2 7" xfId="1240"/>
    <cellStyle name="Обычный 2 3" xfId="496"/>
    <cellStyle name="Обычный 2 3 2" xfId="497"/>
    <cellStyle name="Обычный 2 3 3" xfId="1050"/>
    <cellStyle name="Обычный 2 4" xfId="498"/>
    <cellStyle name="Обычный 2 4 2" xfId="1051"/>
    <cellStyle name="Обычный 2 5" xfId="499"/>
    <cellStyle name="Обычный 2 6" xfId="500"/>
    <cellStyle name="Обычный 2 7" xfId="501"/>
    <cellStyle name="Обычный 2 8" xfId="502"/>
    <cellStyle name="Обычный 2 8 2" xfId="503"/>
    <cellStyle name="Обычный 2 9" xfId="1054"/>
    <cellStyle name="Обычный 2_Bulletin NBKR №9 (2013)" xfId="504"/>
    <cellStyle name="Обычный 20" xfId="505"/>
    <cellStyle name="Обычный 20 2" xfId="506"/>
    <cellStyle name="Обычный 20 2 2" xfId="862"/>
    <cellStyle name="Обычный 20 3" xfId="507"/>
    <cellStyle name="Обычный 21" xfId="508"/>
    <cellStyle name="Обычный 21 2" xfId="509"/>
    <cellStyle name="Обычный 21 2 2" xfId="863"/>
    <cellStyle name="Обычный 21 3" xfId="510"/>
    <cellStyle name="Обычный 22" xfId="511"/>
    <cellStyle name="Обычный 22 2" xfId="512"/>
    <cellStyle name="Обычный 22 2 2" xfId="864"/>
    <cellStyle name="Обычный 22 3" xfId="513"/>
    <cellStyle name="Обычный 23" xfId="514"/>
    <cellStyle name="Обычный 23 2" xfId="515"/>
    <cellStyle name="Обычный 23 2 2" xfId="865"/>
    <cellStyle name="Обычный 23 3" xfId="516"/>
    <cellStyle name="Обычный 24" xfId="517"/>
    <cellStyle name="Обычный 24 2" xfId="518"/>
    <cellStyle name="Обычный 24 2 2" xfId="866"/>
    <cellStyle name="Обычный 24 3" xfId="519"/>
    <cellStyle name="Обычный 25" xfId="520"/>
    <cellStyle name="Обычный 25 10" xfId="521"/>
    <cellStyle name="Обычный 25 10 2" xfId="868"/>
    <cellStyle name="Обычный 25 11" xfId="522"/>
    <cellStyle name="Обычный 25 11 2" xfId="869"/>
    <cellStyle name="Обычный 25 12" xfId="523"/>
    <cellStyle name="Обычный 25 12 2" xfId="870"/>
    <cellStyle name="Обычный 25 13" xfId="524"/>
    <cellStyle name="Обычный 25 13 2" xfId="871"/>
    <cellStyle name="Обычный 25 14" xfId="525"/>
    <cellStyle name="Обычный 25 14 2" xfId="872"/>
    <cellStyle name="Обычный 25 15" xfId="526"/>
    <cellStyle name="Обычный 25 15 2" xfId="873"/>
    <cellStyle name="Обычный 25 16" xfId="777"/>
    <cellStyle name="Обычный 25 16 2" xfId="1007"/>
    <cellStyle name="Обычный 25 17" xfId="867"/>
    <cellStyle name="Обычный 25 18" xfId="1010"/>
    <cellStyle name="Обычный 25 19" xfId="1013"/>
    <cellStyle name="Обычный 25 2" xfId="527"/>
    <cellStyle name="Обычный 25 2 2" xfId="874"/>
    <cellStyle name="Обычный 25 20" xfId="1016"/>
    <cellStyle name="Обычный 25 21" xfId="1019"/>
    <cellStyle name="Обычный 25 22" xfId="1022"/>
    <cellStyle name="Обычный 25 23" xfId="1048"/>
    <cellStyle name="Обычный 25 24" xfId="1059"/>
    <cellStyle name="Обычный 25 25" xfId="1062"/>
    <cellStyle name="Обычный 25 26" xfId="1065"/>
    <cellStyle name="Обычный 25 27" xfId="1068"/>
    <cellStyle name="Обычный 25 28" xfId="1073"/>
    <cellStyle name="Обычный 25 29" xfId="1147"/>
    <cellStyle name="Обычный 25 3" xfId="528"/>
    <cellStyle name="Обычный 25 3 2" xfId="875"/>
    <cellStyle name="Обычный 25 30" xfId="1151"/>
    <cellStyle name="Обычный 25 31" xfId="1154"/>
    <cellStyle name="Обычный 25 32" xfId="1157"/>
    <cellStyle name="Обычный 25 33" xfId="1161"/>
    <cellStyle name="Обычный 25 34" xfId="1188"/>
    <cellStyle name="Обычный 25 35" xfId="1190"/>
    <cellStyle name="Обычный 25 36" xfId="1194"/>
    <cellStyle name="Обычный 25 37" xfId="1197"/>
    <cellStyle name="Обычный 25 38" xfId="1200"/>
    <cellStyle name="Обычный 25 39" xfId="1204"/>
    <cellStyle name="Обычный 25 4" xfId="529"/>
    <cellStyle name="Обычный 25 4 2" xfId="876"/>
    <cellStyle name="Обычный 25 40" xfId="1207"/>
    <cellStyle name="Обычный 25 41" xfId="1211"/>
    <cellStyle name="Обычный 25 42" xfId="1214"/>
    <cellStyle name="Обычный 25 43" xfId="1217"/>
    <cellStyle name="Обычный 25 44" xfId="1221"/>
    <cellStyle name="Обычный 25 45" xfId="1224"/>
    <cellStyle name="Обычный 25 46" xfId="1226"/>
    <cellStyle name="Обычный 25 5" xfId="530"/>
    <cellStyle name="Обычный 25 5 2" xfId="877"/>
    <cellStyle name="Обычный 25 6" xfId="531"/>
    <cellStyle name="Обычный 25 6 2" xfId="878"/>
    <cellStyle name="Обычный 25 7" xfId="532"/>
    <cellStyle name="Обычный 25 7 2" xfId="879"/>
    <cellStyle name="Обычный 25 8" xfId="533"/>
    <cellStyle name="Обычный 25 8 2" xfId="880"/>
    <cellStyle name="Обычный 25 9" xfId="534"/>
    <cellStyle name="Обычный 25 9 2" xfId="881"/>
    <cellStyle name="Обычный 26" xfId="535"/>
    <cellStyle name="Обычный 26 2" xfId="882"/>
    <cellStyle name="Обычный 27" xfId="536"/>
    <cellStyle name="Обычный 27 2" xfId="883"/>
    <cellStyle name="Обычный 28" xfId="537"/>
    <cellStyle name="Обычный 28 2" xfId="884"/>
    <cellStyle name="Обычный 29" xfId="538"/>
    <cellStyle name="Обычный 29 2" xfId="539"/>
    <cellStyle name="Обычный 3" xfId="540"/>
    <cellStyle name="Обычный 3 2" xfId="3"/>
    <cellStyle name="Обычный 3 2 2" xfId="541"/>
    <cellStyle name="Обычный 3 3" xfId="542"/>
    <cellStyle name="Обычный 3 3 2" xfId="1241"/>
    <cellStyle name="Обычный 3 4" xfId="543"/>
    <cellStyle name="Обычный 3 4 2" xfId="885"/>
    <cellStyle name="Обычный 3 5" xfId="544"/>
    <cellStyle name="Обычный 3 6" xfId="1052"/>
    <cellStyle name="Обычный 3 7" xfId="1232"/>
    <cellStyle name="Обычный 30" xfId="545"/>
    <cellStyle name="Обычный 30 2" xfId="886"/>
    <cellStyle name="Обычный 31" xfId="546"/>
    <cellStyle name="Обычный 31 2" xfId="887"/>
    <cellStyle name="Обычный 32" xfId="547"/>
    <cellStyle name="Обычный 32 2" xfId="888"/>
    <cellStyle name="Обычный 33" xfId="548"/>
    <cellStyle name="Обычный 33 2" xfId="889"/>
    <cellStyle name="Обычный 34" xfId="549"/>
    <cellStyle name="Обычный 34 2" xfId="890"/>
    <cellStyle name="Обычный 35" xfId="550"/>
    <cellStyle name="Обычный 35 2" xfId="891"/>
    <cellStyle name="Обычный 36" xfId="551"/>
    <cellStyle name="Обычный 36 2" xfId="892"/>
    <cellStyle name="Обычный 37" xfId="552"/>
    <cellStyle name="Обычный 37 2" xfId="893"/>
    <cellStyle name="Обычный 38" xfId="553"/>
    <cellStyle name="Обычный 38 2" xfId="894"/>
    <cellStyle name="Обычный 39" xfId="554"/>
    <cellStyle name="Обычный 39 2" xfId="895"/>
    <cellStyle name="Обычный 4" xfId="555"/>
    <cellStyle name="Обычный 4 2" xfId="556"/>
    <cellStyle name="Обычный 4 2 2" xfId="1268"/>
    <cellStyle name="Обычный 4 3" xfId="557"/>
    <cellStyle name="Обычный 4 4" xfId="558"/>
    <cellStyle name="Обычный 4 4 2" xfId="896"/>
    <cellStyle name="Обычный 4 5" xfId="559"/>
    <cellStyle name="Обычный 4 6" xfId="1049"/>
    <cellStyle name="Обычный 4 7" xfId="1235"/>
    <cellStyle name="Обычный 40" xfId="560"/>
    <cellStyle name="Обычный 40 2" xfId="897"/>
    <cellStyle name="Обычный 41" xfId="561"/>
    <cellStyle name="Обычный 41 2" xfId="898"/>
    <cellStyle name="Обычный 42" xfId="562"/>
    <cellStyle name="Обычный 42 2" xfId="899"/>
    <cellStyle name="Обычный 43" xfId="563"/>
    <cellStyle name="Обычный 43 2" xfId="900"/>
    <cellStyle name="Обычный 44" xfId="564"/>
    <cellStyle name="Обычный 44 2" xfId="901"/>
    <cellStyle name="Обычный 45" xfId="565"/>
    <cellStyle name="Обычный 45 2" xfId="902"/>
    <cellStyle name="Обычный 46" xfId="566"/>
    <cellStyle name="Обычный 46 2" xfId="903"/>
    <cellStyle name="Обычный 47" xfId="567"/>
    <cellStyle name="Обычный 47 2" xfId="904"/>
    <cellStyle name="Обычный 48" xfId="568"/>
    <cellStyle name="Обычный 48 2" xfId="905"/>
    <cellStyle name="Обычный 49" xfId="569"/>
    <cellStyle name="Обычный 49 2" xfId="906"/>
    <cellStyle name="Обычный 5" xfId="570"/>
    <cellStyle name="Обычный 5 2" xfId="571"/>
    <cellStyle name="Обычный 5 2 2" xfId="1487"/>
    <cellStyle name="Обычный 5 3" xfId="572"/>
    <cellStyle name="Обычный 5 4" xfId="573"/>
    <cellStyle name="Обычный 5 4 2" xfId="907"/>
    <cellStyle name="Обычный 5 5" xfId="574"/>
    <cellStyle name="Обычный 5 6" xfId="1236"/>
    <cellStyle name="Обычный 50" xfId="575"/>
    <cellStyle name="Обычный 50 2" xfId="908"/>
    <cellStyle name="Обычный 51" xfId="576"/>
    <cellStyle name="Обычный 51 2" xfId="909"/>
    <cellStyle name="Обычный 52" xfId="577"/>
    <cellStyle name="Обычный 52 2" xfId="910"/>
    <cellStyle name="Обычный 53" xfId="578"/>
    <cellStyle name="Обычный 53 2" xfId="911"/>
    <cellStyle name="Обычный 54" xfId="579"/>
    <cellStyle name="Обычный 54 2" xfId="912"/>
    <cellStyle name="Обычный 55" xfId="580"/>
    <cellStyle name="Обычный 55 2" xfId="913"/>
    <cellStyle name="Обычный 56" xfId="581"/>
    <cellStyle name="Обычный 56 2" xfId="914"/>
    <cellStyle name="Обычный 57" xfId="582"/>
    <cellStyle name="Обычный 57 2" xfId="915"/>
    <cellStyle name="Обычный 58" xfId="583"/>
    <cellStyle name="Обычный 58 2" xfId="916"/>
    <cellStyle name="Обычный 59" xfId="584"/>
    <cellStyle name="Обычный 59 2" xfId="917"/>
    <cellStyle name="Обычный 6" xfId="585"/>
    <cellStyle name="Обычный 6 2" xfId="586"/>
    <cellStyle name="Обычный 6 3" xfId="587"/>
    <cellStyle name="Обычный 6 4" xfId="588"/>
    <cellStyle name="Обычный 6 4 2" xfId="918"/>
    <cellStyle name="Обычный 6 5" xfId="589"/>
    <cellStyle name="Обычный 6 6" xfId="1237"/>
    <cellStyle name="Обычный 60" xfId="590"/>
    <cellStyle name="Обычный 60 2" xfId="919"/>
    <cellStyle name="Обычный 61" xfId="591"/>
    <cellStyle name="Обычный 61 2" xfId="920"/>
    <cellStyle name="Обычный 62" xfId="592"/>
    <cellStyle name="Обычный 62 2" xfId="921"/>
    <cellStyle name="Обычный 63" xfId="593"/>
    <cellStyle name="Обычный 63 2" xfId="922"/>
    <cellStyle name="Обычный 64" xfId="594"/>
    <cellStyle name="Обычный 64 2" xfId="923"/>
    <cellStyle name="Обычный 65" xfId="595"/>
    <cellStyle name="Обычный 65 2" xfId="924"/>
    <cellStyle name="Обычный 66" xfId="596"/>
    <cellStyle name="Обычный 66 2" xfId="925"/>
    <cellStyle name="Обычный 67" xfId="597"/>
    <cellStyle name="Обычный 67 2" xfId="926"/>
    <cellStyle name="Обычный 68" xfId="598"/>
    <cellStyle name="Обычный 68 2" xfId="927"/>
    <cellStyle name="Обычный 69" xfId="599"/>
    <cellStyle name="Обычный 69 2" xfId="928"/>
    <cellStyle name="Обычный 7" xfId="600"/>
    <cellStyle name="Обычный 7 2" xfId="601"/>
    <cellStyle name="Обычный 7 3" xfId="602"/>
    <cellStyle name="Обычный 7 4" xfId="603"/>
    <cellStyle name="Обычный 7 4 2" xfId="929"/>
    <cellStyle name="Обычный 7 5" xfId="604"/>
    <cellStyle name="Обычный 7 6" xfId="1238"/>
    <cellStyle name="Обычный 70" xfId="605"/>
    <cellStyle name="Обычный 70 2" xfId="930"/>
    <cellStyle name="Обычный 71" xfId="606"/>
    <cellStyle name="Обычный 71 2" xfId="931"/>
    <cellStyle name="Обычный 72" xfId="607"/>
    <cellStyle name="Обычный 72 2" xfId="932"/>
    <cellStyle name="Обычный 73" xfId="608"/>
    <cellStyle name="Обычный 73 2" xfId="933"/>
    <cellStyle name="Обычный 74" xfId="609"/>
    <cellStyle name="Обычный 74 2" xfId="934"/>
    <cellStyle name="Обычный 75" xfId="610"/>
    <cellStyle name="Обычный 75 2" xfId="935"/>
    <cellStyle name="Обычный 76" xfId="611"/>
    <cellStyle name="Обычный 76 2" xfId="936"/>
    <cellStyle name="Обычный 77" xfId="612"/>
    <cellStyle name="Обычный 77 2" xfId="937"/>
    <cellStyle name="Обычный 78" xfId="613"/>
    <cellStyle name="Обычный 78 2" xfId="938"/>
    <cellStyle name="Обычный 79" xfId="614"/>
    <cellStyle name="Обычный 79 2" xfId="939"/>
    <cellStyle name="Обычный 8" xfId="615"/>
    <cellStyle name="Обычный 8 2" xfId="616"/>
    <cellStyle name="Обычный 8 3" xfId="617"/>
    <cellStyle name="Обычный 8 4" xfId="618"/>
    <cellStyle name="Обычный 8 4 2" xfId="940"/>
    <cellStyle name="Обычный 8 5" xfId="619"/>
    <cellStyle name="Обычный 8 6" xfId="1239"/>
    <cellStyle name="Обычный 80" xfId="620"/>
    <cellStyle name="Обычный 80 2" xfId="941"/>
    <cellStyle name="Обычный 81" xfId="621"/>
    <cellStyle name="Обычный 81 2" xfId="942"/>
    <cellStyle name="Обычный 82" xfId="622"/>
    <cellStyle name="Обычный 82 2" xfId="943"/>
    <cellStyle name="Обычный 83" xfId="623"/>
    <cellStyle name="Обычный 83 2" xfId="944"/>
    <cellStyle name="Обычный 84" xfId="624"/>
    <cellStyle name="Обычный 84 2" xfId="945"/>
    <cellStyle name="Обычный 85" xfId="625"/>
    <cellStyle name="Обычный 85 2" xfId="946"/>
    <cellStyle name="Обычный 86" xfId="626"/>
    <cellStyle name="Обычный 86 2" xfId="947"/>
    <cellStyle name="Обычный 87" xfId="627"/>
    <cellStyle name="Обычный 87 2" xfId="948"/>
    <cellStyle name="Обычный 88" xfId="628"/>
    <cellStyle name="Обычный 88 2" xfId="949"/>
    <cellStyle name="Обычный 89" xfId="629"/>
    <cellStyle name="Обычный 89 2" xfId="950"/>
    <cellStyle name="Обычный 9" xfId="630"/>
    <cellStyle name="Обычный 9 2" xfId="631"/>
    <cellStyle name="Обычный 9 2 2" xfId="632"/>
    <cellStyle name="Обычный 9 2 2 2" xfId="951"/>
    <cellStyle name="Обычный 9 2 3" xfId="633"/>
    <cellStyle name="Обычный 9 3" xfId="634"/>
    <cellStyle name="Обычный 9 3 2" xfId="635"/>
    <cellStyle name="Обычный 9 3 2 2" xfId="952"/>
    <cellStyle name="Обычный 9 3 3" xfId="636"/>
    <cellStyle name="Обычный 9 4" xfId="637"/>
    <cellStyle name="Обычный 9 4 2" xfId="953"/>
    <cellStyle name="Обычный 9 5" xfId="638"/>
    <cellStyle name="Обычный 90" xfId="639"/>
    <cellStyle name="Обычный 90 2" xfId="954"/>
    <cellStyle name="Обычный 91" xfId="640"/>
    <cellStyle name="Обычный 91 2" xfId="955"/>
    <cellStyle name="Обычный 92" xfId="641"/>
    <cellStyle name="Обычный 92 2" xfId="956"/>
    <cellStyle name="Обычный 93" xfId="642"/>
    <cellStyle name="Обычный 93 2" xfId="957"/>
    <cellStyle name="Обычный 94" xfId="643"/>
    <cellStyle name="Обычный 94 2" xfId="958"/>
    <cellStyle name="Обычный 95" xfId="644"/>
    <cellStyle name="Обычный 95 2" xfId="959"/>
    <cellStyle name="Обычный 96" xfId="645"/>
    <cellStyle name="Обычный 96 2" xfId="960"/>
    <cellStyle name="Обычный 97" xfId="646"/>
    <cellStyle name="Обычный 97 2" xfId="961"/>
    <cellStyle name="Обычный 98" xfId="647"/>
    <cellStyle name="Обычный 98 2" xfId="962"/>
    <cellStyle name="Обычный 99" xfId="648"/>
    <cellStyle name="Обычный 99 2" xfId="963"/>
    <cellStyle name="Плохой" xfId="14" builtinId="27" customBuiltin="1"/>
    <cellStyle name="Плохой 2" xfId="649"/>
    <cellStyle name="Плохой 2 2" xfId="650"/>
    <cellStyle name="Плохой 2 3" xfId="651"/>
    <cellStyle name="Плохой 3" xfId="652"/>
    <cellStyle name="Плохой 4" xfId="653"/>
    <cellStyle name="Пояснение" xfId="22" builtinId="53" customBuiltin="1"/>
    <cellStyle name="Пояснение 2" xfId="654"/>
    <cellStyle name="Пояснение 2 2" xfId="655"/>
    <cellStyle name="Пояснение 2 3" xfId="656"/>
    <cellStyle name="Пояснение 3" xfId="657"/>
    <cellStyle name="Примечание 2" xfId="658"/>
    <cellStyle name="Примечание 2 2" xfId="659"/>
    <cellStyle name="Примечание 2 2 2" xfId="660"/>
    <cellStyle name="Примечание 2 2 2 2" xfId="661"/>
    <cellStyle name="Примечание 2 2 2 2 2" xfId="662"/>
    <cellStyle name="Примечание 2 2 2 2 2 2" xfId="663"/>
    <cellStyle name="Примечание 2 2 2 2 2 2 2" xfId="664"/>
    <cellStyle name="Примечание 2 2 2 2 2 2 2 2" xfId="964"/>
    <cellStyle name="Примечание 2 2 2 2 2 2 3" xfId="665"/>
    <cellStyle name="Примечание 2 2 2 2 2 3" xfId="666"/>
    <cellStyle name="Примечание 2 2 2 2 2 3 2" xfId="667"/>
    <cellStyle name="Примечание 2 2 2 2 2 3 2 2" xfId="965"/>
    <cellStyle name="Примечание 2 2 2 2 2 3 3" xfId="668"/>
    <cellStyle name="Примечание 2 2 2 2 3" xfId="669"/>
    <cellStyle name="Примечание 2 2 2 2 4" xfId="670"/>
    <cellStyle name="Примечание 2 2 2 2 4 2" xfId="966"/>
    <cellStyle name="Примечание 2 2 2 2 5" xfId="671"/>
    <cellStyle name="Примечание 2 2 2 3" xfId="672"/>
    <cellStyle name="Примечание 2 2 2 3 2" xfId="673"/>
    <cellStyle name="Примечание 2 2 2 3 2 2" xfId="967"/>
    <cellStyle name="Примечание 2 2 2 3 3" xfId="674"/>
    <cellStyle name="Примечание 2 2 3" xfId="675"/>
    <cellStyle name="Примечание 2 2 3 2" xfId="676"/>
    <cellStyle name="Примечание 2 2 3 2 2" xfId="968"/>
    <cellStyle name="Примечание 2 2 3 3" xfId="677"/>
    <cellStyle name="Примечание 2 2 4" xfId="678"/>
    <cellStyle name="Примечание 2 2 5" xfId="679"/>
    <cellStyle name="Примечание 2 2 5 2" xfId="969"/>
    <cellStyle name="Примечание 2 2 6" xfId="680"/>
    <cellStyle name="Примечание 2 3" xfId="681"/>
    <cellStyle name="Примечание 2 4" xfId="682"/>
    <cellStyle name="Примечание 2 4 2" xfId="683"/>
    <cellStyle name="Примечание 2 4 2 2" xfId="970"/>
    <cellStyle name="Примечание 2 4 3" xfId="684"/>
    <cellStyle name="Примечание 2 5" xfId="685"/>
    <cellStyle name="Примечание 2 5 2" xfId="971"/>
    <cellStyle name="Примечание 2 6" xfId="686"/>
    <cellStyle name="Примечание 3" xfId="687"/>
    <cellStyle name="Примечание 3 2" xfId="688"/>
    <cellStyle name="Примечание 3 2 2" xfId="689"/>
    <cellStyle name="Примечание 3 2 2 2" xfId="972"/>
    <cellStyle name="Примечание 3 2 3" xfId="690"/>
    <cellStyle name="Примечание 3 3" xfId="691"/>
    <cellStyle name="Примечание 3 3 2" xfId="692"/>
    <cellStyle name="Примечание 3 3 2 2" xfId="973"/>
    <cellStyle name="Примечание 3 3 3" xfId="693"/>
    <cellStyle name="Примечание 3 4" xfId="694"/>
    <cellStyle name="Примечание 3 4 2" xfId="974"/>
    <cellStyle name="Примечание 3 5" xfId="695"/>
    <cellStyle name="Примечание 4" xfId="696"/>
    <cellStyle name="Примечание 4 2" xfId="697"/>
    <cellStyle name="Примечание 4 2 2" xfId="698"/>
    <cellStyle name="Примечание 4 2 2 2" xfId="975"/>
    <cellStyle name="Примечание 4 2 3" xfId="699"/>
    <cellStyle name="Примечание 4 3" xfId="700"/>
    <cellStyle name="Примечание 4 3 2" xfId="701"/>
    <cellStyle name="Примечание 4 3 2 2" xfId="976"/>
    <cellStyle name="Примечание 4 3 3" xfId="702"/>
    <cellStyle name="Примечание 4 4" xfId="703"/>
    <cellStyle name="Примечание 4 4 2" xfId="977"/>
    <cellStyle name="Примечание 4 5" xfId="704"/>
    <cellStyle name="Примечание 5" xfId="705"/>
    <cellStyle name="Примечание 5 2" xfId="706"/>
    <cellStyle name="Примечание 5 2 2" xfId="707"/>
    <cellStyle name="Примечание 5 2 2 2" xfId="978"/>
    <cellStyle name="Примечание 5 2 3" xfId="708"/>
    <cellStyle name="Примечание 5 3" xfId="709"/>
    <cellStyle name="Примечание 5 3 2" xfId="710"/>
    <cellStyle name="Примечание 5 3 2 2" xfId="979"/>
    <cellStyle name="Примечание 5 3 3" xfId="711"/>
    <cellStyle name="Примечание 6" xfId="712"/>
    <cellStyle name="Примечание 7" xfId="713"/>
    <cellStyle name="Примечание 7 10" xfId="714"/>
    <cellStyle name="Примечание 7 10 2" xfId="981"/>
    <cellStyle name="Примечание 7 11" xfId="715"/>
    <cellStyle name="Примечание 7 11 2" xfId="982"/>
    <cellStyle name="Примечание 7 12" xfId="716"/>
    <cellStyle name="Примечание 7 12 2" xfId="983"/>
    <cellStyle name="Примечание 7 13" xfId="717"/>
    <cellStyle name="Примечание 7 13 2" xfId="984"/>
    <cellStyle name="Примечание 7 14" xfId="718"/>
    <cellStyle name="Примечание 7 14 2" xfId="985"/>
    <cellStyle name="Примечание 7 15" xfId="719"/>
    <cellStyle name="Примечание 7 15 2" xfId="986"/>
    <cellStyle name="Примечание 7 16" xfId="720"/>
    <cellStyle name="Примечание 7 16 2" xfId="987"/>
    <cellStyle name="Примечание 7 17" xfId="721"/>
    <cellStyle name="Примечание 7 17 2" xfId="988"/>
    <cellStyle name="Примечание 7 18" xfId="722"/>
    <cellStyle name="Примечание 7 18 2" xfId="989"/>
    <cellStyle name="Примечание 7 19" xfId="723"/>
    <cellStyle name="Примечание 7 19 2" xfId="990"/>
    <cellStyle name="Примечание 7 2" xfId="724"/>
    <cellStyle name="Примечание 7 2 2" xfId="991"/>
    <cellStyle name="Примечание 7 20" xfId="725"/>
    <cellStyle name="Примечание 7 20 2" xfId="992"/>
    <cellStyle name="Примечание 7 21" xfId="726"/>
    <cellStyle name="Примечание 7 21 2" xfId="993"/>
    <cellStyle name="Примечание 7 22" xfId="727"/>
    <cellStyle name="Примечание 7 22 2" xfId="994"/>
    <cellStyle name="Примечание 7 23" xfId="778"/>
    <cellStyle name="Примечание 7 23 2" xfId="1008"/>
    <cellStyle name="Примечание 7 24" xfId="980"/>
    <cellStyle name="Примечание 7 25" xfId="1011"/>
    <cellStyle name="Примечание 7 26" xfId="1014"/>
    <cellStyle name="Примечание 7 27" xfId="1017"/>
    <cellStyle name="Примечание 7 28" xfId="1020"/>
    <cellStyle name="Примечание 7 29" xfId="1023"/>
    <cellStyle name="Примечание 7 3" xfId="728"/>
    <cellStyle name="Примечание 7 3 2" xfId="995"/>
    <cellStyle name="Примечание 7 30" xfId="1056"/>
    <cellStyle name="Примечание 7 31" xfId="1060"/>
    <cellStyle name="Примечание 7 32" xfId="1063"/>
    <cellStyle name="Примечание 7 33" xfId="1066"/>
    <cellStyle name="Примечание 7 34" xfId="1069"/>
    <cellStyle name="Примечание 7 35" xfId="1074"/>
    <cellStyle name="Примечание 7 36" xfId="1148"/>
    <cellStyle name="Примечание 7 37" xfId="1152"/>
    <cellStyle name="Примечание 7 38" xfId="1155"/>
    <cellStyle name="Примечание 7 39" xfId="1158"/>
    <cellStyle name="Примечание 7 4" xfId="729"/>
    <cellStyle name="Примечание 7 4 2" xfId="996"/>
    <cellStyle name="Примечание 7 40" xfId="1162"/>
    <cellStyle name="Примечание 7 41" xfId="1189"/>
    <cellStyle name="Примечание 7 42" xfId="1191"/>
    <cellStyle name="Примечание 7 43" xfId="1195"/>
    <cellStyle name="Примечание 7 44" xfId="1198"/>
    <cellStyle name="Примечание 7 45" xfId="1201"/>
    <cellStyle name="Примечание 7 46" xfId="1205"/>
    <cellStyle name="Примечание 7 47" xfId="1208"/>
    <cellStyle name="Примечание 7 48" xfId="1212"/>
    <cellStyle name="Примечание 7 49" xfId="1215"/>
    <cellStyle name="Примечание 7 5" xfId="730"/>
    <cellStyle name="Примечание 7 5 2" xfId="997"/>
    <cellStyle name="Примечание 7 50" xfId="1218"/>
    <cellStyle name="Примечание 7 51" xfId="1222"/>
    <cellStyle name="Примечание 7 52" xfId="1225"/>
    <cellStyle name="Примечание 7 53" xfId="1227"/>
    <cellStyle name="Примечание 7 6" xfId="731"/>
    <cellStyle name="Примечание 7 6 2" xfId="998"/>
    <cellStyle name="Примечание 7 7" xfId="732"/>
    <cellStyle name="Примечание 7 7 2" xfId="999"/>
    <cellStyle name="Примечание 7 8" xfId="733"/>
    <cellStyle name="Примечание 7 8 2" xfId="1000"/>
    <cellStyle name="Примечание 7 9" xfId="734"/>
    <cellStyle name="Примечание 7 9 2" xfId="1001"/>
    <cellStyle name="Примечание 8" xfId="735"/>
    <cellStyle name="Примечание 9" xfId="736"/>
    <cellStyle name="Процентный" xfId="2" builtinId="5"/>
    <cellStyle name="Процентный 2" xfId="738"/>
    <cellStyle name="Процентный 2 2" xfId="1160"/>
    <cellStyle name="Процентный 3" xfId="739"/>
    <cellStyle name="Процентный 3 2" xfId="1003"/>
    <cellStyle name="Процентный 3 3" xfId="1228"/>
    <cellStyle name="Процентный 4" xfId="740"/>
    <cellStyle name="Процентный 5" xfId="1002"/>
    <cellStyle name="Процентный 6" xfId="737"/>
    <cellStyle name="Связанная ячейка" xfId="19" builtinId="24" customBuiltin="1"/>
    <cellStyle name="Связанная ячейка 2" xfId="741"/>
    <cellStyle name="Связанная ячейка 2 2" xfId="742"/>
    <cellStyle name="Связанная ячейка 2 3" xfId="743"/>
    <cellStyle name="Связанная ячейка 3" xfId="744"/>
    <cellStyle name="Связанная ячейка 4" xfId="745"/>
    <cellStyle name="ТЕКСТ" xfId="746"/>
    <cellStyle name="ТЕКСТ 2" xfId="747"/>
    <cellStyle name="ТЕКСТ 3" xfId="748"/>
    <cellStyle name="ТЕКСТ 4" xfId="749"/>
    <cellStyle name="ТЕКСТ 5" xfId="750"/>
    <cellStyle name="ТЕКСТ 6" xfId="751"/>
    <cellStyle name="ТЕКСТ 7" xfId="752"/>
    <cellStyle name="ТЕКСТ 8" xfId="753"/>
    <cellStyle name="Текст предупреждения" xfId="21" builtinId="11" customBuiltin="1"/>
    <cellStyle name="Текст предупреждения 2" xfId="754"/>
    <cellStyle name="Текст предупреждения 2 2" xfId="755"/>
    <cellStyle name="Текст предупреждения 2 3" xfId="756"/>
    <cellStyle name="Текст предупреждения 3" xfId="757"/>
    <cellStyle name="Тысячи [0]_4-8Окт" xfId="758"/>
    <cellStyle name="Тысячи_4-8Окт" xfId="759"/>
    <cellStyle name="ФИКСИРОВАННЫЙ" xfId="760"/>
    <cellStyle name="Финансовый" xfId="1" builtinId="3"/>
    <cellStyle name="Финансовый [0] 2" xfId="763"/>
    <cellStyle name="Финансовый [0] 2 2" xfId="764"/>
    <cellStyle name="Финансовый [0] 2 3" xfId="1061"/>
    <cellStyle name="Финансовый [0] 3" xfId="765"/>
    <cellStyle name="Финансовый [0] 4" xfId="1005"/>
    <cellStyle name="Финансовый [0] 5" xfId="762"/>
    <cellStyle name="Финансовый 10" xfId="1029"/>
    <cellStyle name="Финансовый 100" xfId="1164"/>
    <cellStyle name="Финансовый 101" xfId="1165"/>
    <cellStyle name="Финансовый 102" xfId="1166"/>
    <cellStyle name="Финансовый 103" xfId="1167"/>
    <cellStyle name="Финансовый 104" xfId="1168"/>
    <cellStyle name="Финансовый 105" xfId="1169"/>
    <cellStyle name="Финансовый 106" xfId="1170"/>
    <cellStyle name="Финансовый 107" xfId="1171"/>
    <cellStyle name="Финансовый 108" xfId="1172"/>
    <cellStyle name="Финансовый 109" xfId="1173"/>
    <cellStyle name="Финансовый 11" xfId="1030"/>
    <cellStyle name="Финансовый 110" xfId="1174"/>
    <cellStyle name="Финансовый 111" xfId="1175"/>
    <cellStyle name="Финансовый 112" xfId="1176"/>
    <cellStyle name="Финансовый 113" xfId="1177"/>
    <cellStyle name="Финансовый 114" xfId="1178"/>
    <cellStyle name="Финансовый 115" xfId="1179"/>
    <cellStyle name="Финансовый 116" xfId="1180"/>
    <cellStyle name="Финансовый 117" xfId="1181"/>
    <cellStyle name="Финансовый 118" xfId="1182"/>
    <cellStyle name="Финансовый 119" xfId="1183"/>
    <cellStyle name="Финансовый 12" xfId="1031"/>
    <cellStyle name="Финансовый 120" xfId="1184"/>
    <cellStyle name="Финансовый 121" xfId="761"/>
    <cellStyle name="Финансовый 13" xfId="1032"/>
    <cellStyle name="Финансовый 14" xfId="1033"/>
    <cellStyle name="Финансовый 15" xfId="1034"/>
    <cellStyle name="Финансовый 16" xfId="1035"/>
    <cellStyle name="Финансовый 17" xfId="1036"/>
    <cellStyle name="Финансовый 18" xfId="1037"/>
    <cellStyle name="Финансовый 19" xfId="1038"/>
    <cellStyle name="Финансовый 2" xfId="5"/>
    <cellStyle name="Финансовый 2 2" xfId="1229"/>
    <cellStyle name="Финансовый 2 3" xfId="766"/>
    <cellStyle name="Финансовый 2 4" xfId="1269"/>
    <cellStyle name="Финансовый 20" xfId="1039"/>
    <cellStyle name="Финансовый 21" xfId="1040"/>
    <cellStyle name="Финансовый 22" xfId="1041"/>
    <cellStyle name="Финансовый 23" xfId="1042"/>
    <cellStyle name="Финансовый 24" xfId="1043"/>
    <cellStyle name="Финансовый 25" xfId="1044"/>
    <cellStyle name="Финансовый 26" xfId="1045"/>
    <cellStyle name="Финансовый 27" xfId="1046"/>
    <cellStyle name="Финансовый 28" xfId="1075"/>
    <cellStyle name="Финансовый 29" xfId="1072"/>
    <cellStyle name="Финансовый 3" xfId="767"/>
    <cellStyle name="Финансовый 3 2" xfId="1488"/>
    <cellStyle name="Финансовый 30" xfId="1071"/>
    <cellStyle name="Финансовый 31" xfId="1077"/>
    <cellStyle name="Финансовый 32" xfId="1078"/>
    <cellStyle name="Финансовый 33" xfId="1079"/>
    <cellStyle name="Финансовый 34" xfId="1080"/>
    <cellStyle name="Финансовый 35" xfId="1081"/>
    <cellStyle name="Финансовый 36" xfId="1082"/>
    <cellStyle name="Финансовый 37" xfId="1083"/>
    <cellStyle name="Финансовый 38" xfId="1084"/>
    <cellStyle name="Финансовый 39" xfId="1085"/>
    <cellStyle name="Финансовый 4" xfId="768"/>
    <cellStyle name="Финансовый 40" xfId="1086"/>
    <cellStyle name="Финансовый 41" xfId="1087"/>
    <cellStyle name="Финансовый 42" xfId="1088"/>
    <cellStyle name="Финансовый 43" xfId="1089"/>
    <cellStyle name="Финансовый 44" xfId="1090"/>
    <cellStyle name="Финансовый 45" xfId="1091"/>
    <cellStyle name="Финансовый 46" xfId="1092"/>
    <cellStyle name="Финансовый 47" xfId="1093"/>
    <cellStyle name="Финансовый 48" xfId="1094"/>
    <cellStyle name="Финансовый 49" xfId="1095"/>
    <cellStyle name="Финансовый 5" xfId="1004"/>
    <cellStyle name="Финансовый 50" xfId="1096"/>
    <cellStyle name="Финансовый 51" xfId="1097"/>
    <cellStyle name="Финансовый 52" xfId="1098"/>
    <cellStyle name="Финансовый 53" xfId="1099"/>
    <cellStyle name="Финансовый 54" xfId="1100"/>
    <cellStyle name="Финансовый 55" xfId="1101"/>
    <cellStyle name="Финансовый 56" xfId="1102"/>
    <cellStyle name="Финансовый 57" xfId="1103"/>
    <cellStyle name="Финансовый 58" xfId="1104"/>
    <cellStyle name="Финансовый 59" xfId="1105"/>
    <cellStyle name="Финансовый 6" xfId="1025"/>
    <cellStyle name="Финансовый 60" xfId="1106"/>
    <cellStyle name="Финансовый 61" xfId="1107"/>
    <cellStyle name="Финансовый 62" xfId="1108"/>
    <cellStyle name="Финансовый 63" xfId="1109"/>
    <cellStyle name="Финансовый 64" xfId="1110"/>
    <cellStyle name="Финансовый 65" xfId="1111"/>
    <cellStyle name="Финансовый 66" xfId="1112"/>
    <cellStyle name="Финансовый 67" xfId="1113"/>
    <cellStyle name="Финансовый 68" xfId="1114"/>
    <cellStyle name="Финансовый 69" xfId="1115"/>
    <cellStyle name="Финансовый 7" xfId="1026"/>
    <cellStyle name="Финансовый 70" xfId="1116"/>
    <cellStyle name="Финансовый 71" xfId="1117"/>
    <cellStyle name="Финансовый 72" xfId="1118"/>
    <cellStyle name="Финансовый 73" xfId="1119"/>
    <cellStyle name="Финансовый 74" xfId="1120"/>
    <cellStyle name="Финансовый 75" xfId="1121"/>
    <cellStyle name="Финансовый 76" xfId="1122"/>
    <cellStyle name="Финансовый 77" xfId="1123"/>
    <cellStyle name="Финансовый 78" xfId="1124"/>
    <cellStyle name="Финансовый 79" xfId="1125"/>
    <cellStyle name="Финансовый 8" xfId="1027"/>
    <cellStyle name="Финансовый 80" xfId="1126"/>
    <cellStyle name="Финансовый 81" xfId="1127"/>
    <cellStyle name="Финансовый 82" xfId="1128"/>
    <cellStyle name="Финансовый 83" xfId="1129"/>
    <cellStyle name="Финансовый 84" xfId="1130"/>
    <cellStyle name="Финансовый 85" xfId="1131"/>
    <cellStyle name="Финансовый 86" xfId="1132"/>
    <cellStyle name="Финансовый 87" xfId="1133"/>
    <cellStyle name="Финансовый 88" xfId="1134"/>
    <cellStyle name="Финансовый 89" xfId="1135"/>
    <cellStyle name="Финансовый 9" xfId="1028"/>
    <cellStyle name="Финансовый 90" xfId="1136"/>
    <cellStyle name="Финансовый 91" xfId="1137"/>
    <cellStyle name="Финансовый 92" xfId="1138"/>
    <cellStyle name="Финансовый 93" xfId="1139"/>
    <cellStyle name="Финансовый 94" xfId="1140"/>
    <cellStyle name="Финансовый 95" xfId="1141"/>
    <cellStyle name="Финансовый 96" xfId="1142"/>
    <cellStyle name="Финансовый 97" xfId="1143"/>
    <cellStyle name="Финансовый 98" xfId="1144"/>
    <cellStyle name="Финансовый 99" xfId="1145"/>
    <cellStyle name="Хороший" xfId="13" builtinId="26" customBuiltin="1"/>
    <cellStyle name="Хороший 2" xfId="769"/>
    <cellStyle name="Хороший 2 2" xfId="770"/>
    <cellStyle name="Хороший 2 3" xfId="771"/>
    <cellStyle name="Хороший 3" xfId="772"/>
    <cellStyle name="Хороший 4" xfId="773"/>
    <cellStyle name="標準_030710_KGZ_exp_rev2" xfId="774"/>
  </cellStyles>
  <dxfs count="154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8;&#1085;&#1090;&#1077;&#1075;&#1088;&#1072;&#1094;&#1080;&#1103;%20&#1080;%20&#1084;&#1072;&#1082;&#1088;&#1086;&#1101;&#1082;&#1086;&#1085;&#1086;&#1084;&#1080;&#1082;&#1072;/&#1044;&#1077;&#1087;&#1072;&#1088;&#1090;&#1072;&#1084;&#1077;&#1085;&#1090;%20&#1084;&#1072;&#1082;&#1088;&#1086;&#1101;&#1082;&#1086;&#1085;&#1086;&#1084;&#1080;&#1095;&#1077;&#1089;&#1082;&#1086;&#1081;%20&#1087;&#1086;&#1083;&#1080;&#1090;&#1080;&#1082;&#1080;/Dep_MP/&#1054;&#1090;&#1076;&#1077;&#1083;%20&#1089;&#1090;&#1088;&#1072;&#1090;&#1077;&#1075;&#1080;&#1081;/&#1057;&#1080;&#1089;&#1090;&#1077;&#1084;&#1072;%20&#1084;&#1086;&#1085;&#1080;&#1090;&#1086;&#1088;&#1080;&#1085;&#1075;&#1072;/&#1060;&#1086;&#1088;&#1084;&#1072;%20&#1089;&#1080;&#1089;&#1090;&#1077;&#1084;&#1099;,%20&#1087;&#1086;&#1082;&#1072;&#1079;&#1072;&#1090;&#1077;&#1083;&#1080;/&#1044;&#1072;&#1085;&#1085;&#1099;&#1077;/101_(&#1045;&#1069;&#105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n_kred_stat_30_Q"/>
    </sheetNames>
    <sheetDataSet>
      <sheetData sheetId="0">
        <row r="6">
          <cell r="U6">
            <v>77408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U369"/>
  <sheetViews>
    <sheetView tabSelected="1" zoomScale="70" zoomScaleNormal="70" workbookViewId="0">
      <pane xSplit="2" ySplit="5" topLeftCell="M6" activePane="bottomRight" state="frozen"/>
      <selection pane="topRight" activeCell="C1" sqref="C1"/>
      <selection pane="bottomLeft" activeCell="A6" sqref="A6"/>
      <selection pane="bottomRight"/>
    </sheetView>
  </sheetViews>
  <sheetFormatPr defaultRowHeight="15"/>
  <cols>
    <col min="1" max="1" width="26.42578125" style="165" customWidth="1"/>
    <col min="2" max="2" width="23.28515625" customWidth="1"/>
    <col min="3" max="3" width="9.7109375" bestFit="1" customWidth="1"/>
    <col min="4" max="4" width="5.140625" bestFit="1" customWidth="1"/>
    <col min="5" max="6" width="5.5703125" bestFit="1" customWidth="1"/>
    <col min="7" max="7" width="5.140625" bestFit="1" customWidth="1"/>
    <col min="8" max="8" width="5.5703125" bestFit="1" customWidth="1"/>
    <col min="9" max="9" width="10.85546875" bestFit="1" customWidth="1"/>
    <col min="10" max="10" width="5.140625" customWidth="1"/>
    <col min="11" max="11" width="5.5703125" bestFit="1" customWidth="1"/>
    <col min="12" max="12" width="5.7109375" customWidth="1"/>
    <col min="13" max="13" width="5.42578125" customWidth="1"/>
    <col min="14" max="14" width="6.140625" bestFit="1" customWidth="1"/>
    <col min="15" max="15" width="10.85546875" bestFit="1" customWidth="1"/>
    <col min="16" max="16" width="5.42578125" customWidth="1"/>
    <col min="17" max="18" width="5.5703125" bestFit="1" customWidth="1"/>
    <col min="19" max="19" width="5.140625" bestFit="1" customWidth="1"/>
    <col min="20" max="20" width="5.5703125" bestFit="1" customWidth="1"/>
    <col min="21" max="21" width="10.85546875" bestFit="1" customWidth="1"/>
    <col min="22" max="22" width="5.42578125" customWidth="1"/>
    <col min="23" max="24" width="5.5703125" bestFit="1" customWidth="1"/>
    <col min="25" max="25" width="5.42578125" customWidth="1"/>
    <col min="26" max="26" width="6.7109375" bestFit="1" customWidth="1"/>
    <col min="27" max="27" width="10.85546875" bestFit="1" customWidth="1"/>
    <col min="28" max="28" width="5.140625" bestFit="1" customWidth="1"/>
    <col min="29" max="29" width="5.5703125" bestFit="1" customWidth="1"/>
    <col min="30" max="30" width="6.28515625" bestFit="1" customWidth="1"/>
    <col min="31" max="31" width="5" customWidth="1"/>
    <col min="32" max="32" width="6.7109375" bestFit="1" customWidth="1"/>
    <col min="33" max="33" width="10.85546875" bestFit="1" customWidth="1"/>
    <col min="34" max="34" width="5.5703125" customWidth="1"/>
    <col min="35" max="35" width="5.5703125" bestFit="1" customWidth="1"/>
    <col min="36" max="36" width="6.28515625" bestFit="1" customWidth="1"/>
    <col min="37" max="37" width="5.7109375" customWidth="1"/>
    <col min="38" max="38" width="6.7109375" bestFit="1" customWidth="1"/>
    <col min="39" max="39" width="10.85546875" bestFit="1" customWidth="1"/>
    <col min="40" max="41" width="7.5703125" customWidth="1"/>
    <col min="42" max="42" width="8" customWidth="1"/>
    <col min="43" max="43" width="6.5703125" customWidth="1"/>
    <col min="44" max="44" width="6.7109375" bestFit="1" customWidth="1"/>
    <col min="45" max="45" width="24.28515625" customWidth="1"/>
  </cols>
  <sheetData>
    <row r="1" spans="1:47">
      <c r="A1" s="164" t="s">
        <v>51</v>
      </c>
    </row>
    <row r="2" spans="1:47">
      <c r="A2" s="165" t="s">
        <v>58</v>
      </c>
    </row>
    <row r="3" spans="1:47">
      <c r="A3" s="166"/>
      <c r="B3" t="s">
        <v>52</v>
      </c>
    </row>
    <row r="5" spans="1:47" ht="16.5" thickBot="1">
      <c r="C5" s="148">
        <v>2010</v>
      </c>
      <c r="D5" s="27" t="s">
        <v>6</v>
      </c>
      <c r="E5" s="28" t="s">
        <v>7</v>
      </c>
      <c r="F5" s="29" t="s">
        <v>8</v>
      </c>
      <c r="G5" s="28" t="s">
        <v>9</v>
      </c>
      <c r="H5" s="30" t="s">
        <v>10</v>
      </c>
      <c r="I5" s="149">
        <v>2011</v>
      </c>
      <c r="J5" s="29" t="s">
        <v>6</v>
      </c>
      <c r="K5" s="28" t="s">
        <v>7</v>
      </c>
      <c r="L5" s="29" t="s">
        <v>8</v>
      </c>
      <c r="M5" s="28" t="s">
        <v>9</v>
      </c>
      <c r="N5" s="29" t="s">
        <v>10</v>
      </c>
      <c r="O5" s="150">
        <v>2012</v>
      </c>
      <c r="P5" s="29" t="s">
        <v>6</v>
      </c>
      <c r="Q5" s="28" t="s">
        <v>7</v>
      </c>
      <c r="R5" s="29" t="s">
        <v>8</v>
      </c>
      <c r="S5" s="28" t="s">
        <v>9</v>
      </c>
      <c r="T5" s="29" t="s">
        <v>10</v>
      </c>
      <c r="U5" s="149">
        <v>2013</v>
      </c>
      <c r="V5" s="27" t="s">
        <v>6</v>
      </c>
      <c r="W5" s="28" t="s">
        <v>7</v>
      </c>
      <c r="X5" s="29" t="s">
        <v>8</v>
      </c>
      <c r="Y5" s="28" t="s">
        <v>9</v>
      </c>
      <c r="Z5" s="29" t="s">
        <v>10</v>
      </c>
      <c r="AA5" s="151">
        <v>2014</v>
      </c>
      <c r="AB5" s="29" t="s">
        <v>6</v>
      </c>
      <c r="AC5" s="28" t="s">
        <v>7</v>
      </c>
      <c r="AD5" s="29" t="s">
        <v>8</v>
      </c>
      <c r="AE5" s="28" t="s">
        <v>9</v>
      </c>
      <c r="AF5" s="29" t="s">
        <v>10</v>
      </c>
      <c r="AG5" s="151">
        <v>2015</v>
      </c>
      <c r="AH5" s="29" t="s">
        <v>6</v>
      </c>
      <c r="AI5" s="28" t="s">
        <v>7</v>
      </c>
      <c r="AJ5" s="29" t="s">
        <v>8</v>
      </c>
      <c r="AK5" s="28" t="s">
        <v>9</v>
      </c>
      <c r="AL5" s="29" t="s">
        <v>10</v>
      </c>
      <c r="AM5" s="151">
        <v>2016</v>
      </c>
      <c r="AN5" s="29" t="s">
        <v>6</v>
      </c>
      <c r="AO5" s="28" t="s">
        <v>7</v>
      </c>
      <c r="AP5" s="29" t="s">
        <v>8</v>
      </c>
      <c r="AQ5" s="28" t="s">
        <v>9</v>
      </c>
      <c r="AR5" s="29" t="s">
        <v>10</v>
      </c>
    </row>
    <row r="6" spans="1:47" ht="45">
      <c r="A6" s="167" t="s">
        <v>50</v>
      </c>
      <c r="B6" s="1"/>
      <c r="C6" s="2"/>
      <c r="D6" s="3"/>
      <c r="E6" s="4"/>
      <c r="F6" s="5"/>
      <c r="G6" s="4"/>
      <c r="H6" s="6"/>
      <c r="I6" s="2"/>
      <c r="J6" s="3"/>
      <c r="K6" s="4"/>
      <c r="L6" s="5"/>
      <c r="M6" s="4"/>
      <c r="N6" s="6"/>
      <c r="O6" s="2"/>
      <c r="P6" s="3"/>
      <c r="Q6" s="4"/>
      <c r="R6" s="5"/>
      <c r="S6" s="4"/>
      <c r="T6" s="6"/>
      <c r="U6" s="2"/>
      <c r="V6" s="3"/>
      <c r="W6" s="4"/>
      <c r="X6" s="5"/>
      <c r="Y6" s="4"/>
      <c r="Z6" s="6"/>
      <c r="AA6" s="2"/>
      <c r="AB6" s="3"/>
      <c r="AC6" s="4"/>
      <c r="AD6" s="5"/>
      <c r="AE6" s="4"/>
      <c r="AF6" s="6"/>
      <c r="AG6" s="2"/>
      <c r="AH6" s="3"/>
      <c r="AI6" s="4"/>
      <c r="AJ6" s="5"/>
      <c r="AK6" s="4"/>
      <c r="AL6" s="6"/>
      <c r="AM6" s="2"/>
      <c r="AN6" s="3"/>
      <c r="AO6" s="4"/>
      <c r="AP6" s="5"/>
      <c r="AQ6" s="4"/>
      <c r="AR6" s="6"/>
      <c r="AS6" s="7" t="s">
        <v>0</v>
      </c>
    </row>
    <row r="7" spans="1:47">
      <c r="A7" s="158"/>
      <c r="B7" s="1" t="s">
        <v>1</v>
      </c>
      <c r="C7" s="2">
        <v>75.342745420099988</v>
      </c>
      <c r="D7" s="9"/>
      <c r="E7" s="10"/>
      <c r="F7" s="11"/>
      <c r="G7" s="10"/>
      <c r="H7" s="12"/>
      <c r="I7" s="2">
        <v>80.321106598299991</v>
      </c>
      <c r="J7" s="9"/>
      <c r="K7" s="10"/>
      <c r="L7" s="11"/>
      <c r="M7" s="10"/>
      <c r="N7" s="12"/>
      <c r="O7" s="2">
        <v>85.474323058100012</v>
      </c>
      <c r="P7" s="9"/>
      <c r="Q7" s="10"/>
      <c r="R7" s="11"/>
      <c r="S7" s="10"/>
      <c r="T7" s="12"/>
      <c r="U7" s="2">
        <v>92.066152194699995</v>
      </c>
      <c r="V7" s="9"/>
      <c r="W7" s="10"/>
      <c r="X7" s="11"/>
      <c r="Y7" s="10"/>
      <c r="Z7" s="12"/>
      <c r="AA7" s="2">
        <v>102.46552336569998</v>
      </c>
      <c r="AB7" s="9"/>
      <c r="AC7" s="10"/>
      <c r="AD7" s="11"/>
      <c r="AE7" s="10"/>
      <c r="AF7" s="12"/>
      <c r="AG7" s="2">
        <v>120.13689052039999</v>
      </c>
      <c r="AH7" s="9"/>
      <c r="AI7" s="10"/>
      <c r="AJ7" s="11"/>
      <c r="AK7" s="10"/>
      <c r="AL7" s="12"/>
      <c r="AM7" s="2" t="s">
        <v>86</v>
      </c>
      <c r="AN7" s="9"/>
      <c r="AO7" s="10"/>
      <c r="AP7" s="11"/>
      <c r="AQ7" s="10"/>
      <c r="AR7" s="12"/>
      <c r="AS7" s="13" t="s">
        <v>11</v>
      </c>
    </row>
    <row r="8" spans="1:47">
      <c r="A8" s="158"/>
      <c r="B8" s="1" t="s">
        <v>2</v>
      </c>
      <c r="C8" s="2">
        <v>14718.699000000001</v>
      </c>
      <c r="D8" s="9"/>
      <c r="E8" s="10"/>
      <c r="F8" s="11"/>
      <c r="G8" s="10"/>
      <c r="H8" s="12"/>
      <c r="I8" s="2">
        <v>22386.837</v>
      </c>
      <c r="J8" s="9"/>
      <c r="K8" s="10"/>
      <c r="L8" s="11"/>
      <c r="M8" s="10"/>
      <c r="N8" s="12"/>
      <c r="O8" s="2">
        <v>73920.455255000008</v>
      </c>
      <c r="P8" s="9"/>
      <c r="Q8" s="10"/>
      <c r="R8" s="11"/>
      <c r="S8" s="10"/>
      <c r="T8" s="12"/>
      <c r="U8" s="2">
        <v>93560.904076999999</v>
      </c>
      <c r="V8" s="9"/>
      <c r="W8" s="10"/>
      <c r="X8" s="11"/>
      <c r="Y8" s="10"/>
      <c r="Z8" s="12"/>
      <c r="AA8" s="2">
        <v>112539.05414189999</v>
      </c>
      <c r="AB8" s="9"/>
      <c r="AC8" s="10"/>
      <c r="AD8" s="11"/>
      <c r="AE8" s="10"/>
      <c r="AF8" s="12"/>
      <c r="AG8" s="2">
        <v>123430.1362449</v>
      </c>
      <c r="AH8" s="9"/>
      <c r="AI8" s="10"/>
      <c r="AJ8" s="11"/>
      <c r="AK8" s="10"/>
      <c r="AL8" s="12"/>
      <c r="AM8" s="47">
        <v>13.69385391914</v>
      </c>
      <c r="AN8" s="9"/>
      <c r="AO8" s="10"/>
      <c r="AP8" s="11"/>
      <c r="AQ8" s="10"/>
      <c r="AR8" s="12"/>
      <c r="AS8" s="13" t="s">
        <v>12</v>
      </c>
      <c r="AU8" t="s">
        <v>102</v>
      </c>
    </row>
    <row r="9" spans="1:47">
      <c r="A9" s="158"/>
      <c r="B9" s="1" t="s">
        <v>3</v>
      </c>
      <c r="C9" s="2">
        <v>1486.4255972925002</v>
      </c>
      <c r="D9" s="9"/>
      <c r="E9" s="10"/>
      <c r="F9" s="11"/>
      <c r="G9" s="10"/>
      <c r="H9" s="12"/>
      <c r="I9" s="2">
        <v>1654.1591387746</v>
      </c>
      <c r="J9" s="9"/>
      <c r="K9" s="10"/>
      <c r="L9" s="11"/>
      <c r="M9" s="10"/>
      <c r="N9" s="12"/>
      <c r="O9" s="2">
        <v>1954.8014183328003</v>
      </c>
      <c r="P9" s="9"/>
      <c r="Q9" s="10"/>
      <c r="R9" s="11"/>
      <c r="S9" s="10"/>
      <c r="T9" s="12"/>
      <c r="U9" s="2">
        <v>2307.4827197323202</v>
      </c>
      <c r="V9" s="9"/>
      <c r="W9" s="10"/>
      <c r="X9" s="11"/>
      <c r="Y9" s="10"/>
      <c r="Z9" s="12"/>
      <c r="AA9" s="2">
        <v>2438.8244141773703</v>
      </c>
      <c r="AB9" s="9"/>
      <c r="AC9" s="10"/>
      <c r="AD9" s="11"/>
      <c r="AE9" s="10"/>
      <c r="AF9" s="12"/>
      <c r="AG9" s="2">
        <v>2614.5728256461698</v>
      </c>
      <c r="AH9" s="9"/>
      <c r="AI9" s="10"/>
      <c r="AJ9" s="11"/>
      <c r="AK9" s="10"/>
      <c r="AL9" s="12"/>
      <c r="AM9" s="2">
        <v>3217.3720382047004</v>
      </c>
      <c r="AN9" s="9"/>
      <c r="AO9" s="10"/>
      <c r="AP9" s="11"/>
      <c r="AQ9" s="10"/>
      <c r="AR9" s="12"/>
      <c r="AS9" s="13" t="s">
        <v>13</v>
      </c>
    </row>
    <row r="10" spans="1:47">
      <c r="A10" s="158"/>
      <c r="B10" s="1" t="s">
        <v>4</v>
      </c>
      <c r="C10" s="2">
        <v>14.213177</v>
      </c>
      <c r="D10" s="9"/>
      <c r="E10" s="10"/>
      <c r="F10" s="11"/>
      <c r="G10" s="10"/>
      <c r="H10" s="12"/>
      <c r="I10" s="2">
        <v>20.217745000000001</v>
      </c>
      <c r="J10" s="9"/>
      <c r="K10" s="10"/>
      <c r="L10" s="11"/>
      <c r="M10" s="10"/>
      <c r="N10" s="12"/>
      <c r="O10" s="2">
        <v>22.799406999999999</v>
      </c>
      <c r="P10" s="9"/>
      <c r="Q10" s="10"/>
      <c r="R10" s="11"/>
      <c r="S10" s="10"/>
      <c r="T10" s="12"/>
      <c r="U10" s="2">
        <v>19.230611</v>
      </c>
      <c r="V10" s="9"/>
      <c r="W10" s="10"/>
      <c r="X10" s="11"/>
      <c r="Y10" s="10"/>
      <c r="Z10" s="12"/>
      <c r="AA10" s="2">
        <v>13.376709999999999</v>
      </c>
      <c r="AB10" s="9"/>
      <c r="AC10" s="10"/>
      <c r="AD10" s="11"/>
      <c r="AE10" s="10"/>
      <c r="AF10" s="12"/>
      <c r="AG10" s="2">
        <v>13.902307</v>
      </c>
      <c r="AH10" s="9"/>
      <c r="AI10" s="10"/>
      <c r="AJ10" s="11"/>
      <c r="AK10" s="10"/>
      <c r="AL10" s="12"/>
      <c r="AM10" s="2">
        <v>14.374739</v>
      </c>
      <c r="AN10" s="9"/>
      <c r="AO10" s="10"/>
      <c r="AP10" s="11"/>
      <c r="AQ10" s="10"/>
      <c r="AR10" s="12"/>
      <c r="AS10" s="13" t="s">
        <v>59</v>
      </c>
    </row>
    <row r="11" spans="1:47">
      <c r="A11" s="158"/>
      <c r="B11" s="1" t="s">
        <v>5</v>
      </c>
      <c r="C11" s="2">
        <v>4654.9000000000005</v>
      </c>
      <c r="D11" s="9"/>
      <c r="E11" s="10"/>
      <c r="F11" s="11"/>
      <c r="G11" s="10"/>
      <c r="H11" s="12"/>
      <c r="I11" s="2">
        <v>5385.6</v>
      </c>
      <c r="J11" s="9"/>
      <c r="K11" s="10"/>
      <c r="L11" s="11"/>
      <c r="M11" s="10"/>
      <c r="N11" s="12"/>
      <c r="O11" s="2">
        <v>6048.4999999999991</v>
      </c>
      <c r="P11" s="9"/>
      <c r="Q11" s="10"/>
      <c r="R11" s="11"/>
      <c r="S11" s="10"/>
      <c r="T11" s="12"/>
      <c r="U11" s="2">
        <v>6471.5</v>
      </c>
      <c r="V11" s="9"/>
      <c r="W11" s="10"/>
      <c r="X11" s="11"/>
      <c r="Y11" s="10"/>
      <c r="Z11" s="12"/>
      <c r="AA11" s="2">
        <v>7039.5080097002101</v>
      </c>
      <c r="AB11" s="9"/>
      <c r="AC11" s="10"/>
      <c r="AD11" s="11"/>
      <c r="AE11" s="10"/>
      <c r="AF11" s="12"/>
      <c r="AG11" s="2">
        <v>7102.0031468536199</v>
      </c>
      <c r="AH11" s="9"/>
      <c r="AI11" s="10"/>
      <c r="AJ11" s="11"/>
      <c r="AK11" s="10"/>
      <c r="AL11" s="12"/>
      <c r="AM11" s="2">
        <v>7684.2103464729798</v>
      </c>
      <c r="AN11" s="9"/>
      <c r="AO11" s="10"/>
      <c r="AP11" s="11"/>
      <c r="AQ11" s="10"/>
      <c r="AR11" s="12"/>
      <c r="AS11" s="13" t="s">
        <v>19</v>
      </c>
    </row>
    <row r="13" spans="1:47" ht="60">
      <c r="A13" s="34" t="s">
        <v>53</v>
      </c>
      <c r="B13" s="32"/>
      <c r="C13" s="2"/>
      <c r="D13" s="3"/>
      <c r="E13" s="4"/>
      <c r="F13" s="5"/>
      <c r="G13" s="4"/>
      <c r="H13" s="6"/>
      <c r="I13" s="2"/>
      <c r="J13" s="3"/>
      <c r="K13" s="4"/>
      <c r="L13" s="5"/>
      <c r="M13" s="4"/>
      <c r="N13" s="6"/>
      <c r="O13" s="2"/>
      <c r="P13" s="3"/>
      <c r="Q13" s="4"/>
      <c r="R13" s="5"/>
      <c r="S13" s="4"/>
      <c r="T13" s="6"/>
      <c r="U13" s="2"/>
      <c r="V13" s="3"/>
      <c r="W13" s="4"/>
      <c r="X13" s="5"/>
      <c r="Y13" s="4"/>
      <c r="Z13" s="6"/>
      <c r="AA13" s="2"/>
      <c r="AB13" s="3"/>
      <c r="AC13" s="4"/>
      <c r="AD13" s="5"/>
      <c r="AE13" s="4"/>
      <c r="AF13" s="6"/>
      <c r="AG13" s="2"/>
      <c r="AH13" s="3"/>
      <c r="AI13" s="4"/>
      <c r="AJ13" s="5"/>
      <c r="AK13" s="4"/>
      <c r="AL13" s="6"/>
      <c r="AM13" s="2"/>
      <c r="AN13" s="3"/>
      <c r="AO13" s="4"/>
      <c r="AP13" s="5"/>
      <c r="AQ13" s="4"/>
      <c r="AR13" s="6"/>
      <c r="AS13" s="35" t="s">
        <v>0</v>
      </c>
    </row>
    <row r="14" spans="1:47">
      <c r="A14" s="158"/>
      <c r="B14" s="1" t="s">
        <v>1</v>
      </c>
      <c r="C14" s="47">
        <v>1174.7812079929363</v>
      </c>
      <c r="D14" s="9"/>
      <c r="E14" s="10"/>
      <c r="F14" s="11"/>
      <c r="G14" s="10"/>
      <c r="H14" s="12"/>
      <c r="I14" s="47">
        <v>1354.5637183893884</v>
      </c>
      <c r="J14" s="9"/>
      <c r="K14" s="10"/>
      <c r="L14" s="11"/>
      <c r="M14" s="10"/>
      <c r="N14" s="12"/>
      <c r="O14" s="47">
        <v>1523.392498063128</v>
      </c>
      <c r="P14" s="9"/>
      <c r="Q14" s="10"/>
      <c r="R14" s="11"/>
      <c r="S14" s="10"/>
      <c r="T14" s="12"/>
      <c r="U14" s="2">
        <v>1654.0994674418901</v>
      </c>
      <c r="V14" s="9"/>
      <c r="W14" s="10"/>
      <c r="X14" s="11"/>
      <c r="Y14" s="10"/>
      <c r="Z14" s="12"/>
      <c r="AA14" s="2">
        <v>1899.6067239459901</v>
      </c>
      <c r="AB14" s="9"/>
      <c r="AC14" s="10"/>
      <c r="AD14" s="11"/>
      <c r="AE14" s="10"/>
      <c r="AF14" s="12"/>
      <c r="AG14" s="2">
        <v>2225.4786793113963</v>
      </c>
      <c r="AH14" s="9"/>
      <c r="AI14" s="10"/>
      <c r="AJ14" s="11"/>
      <c r="AK14" s="10"/>
      <c r="AL14" s="12"/>
      <c r="AM14" s="2">
        <v>2628.0023676757501</v>
      </c>
      <c r="AN14" s="9"/>
      <c r="AO14" s="10"/>
      <c r="AP14" s="11"/>
      <c r="AQ14" s="10"/>
      <c r="AR14" s="12"/>
      <c r="AS14" s="13" t="s">
        <v>11</v>
      </c>
    </row>
    <row r="15" spans="1:47">
      <c r="A15" s="158"/>
      <c r="B15" s="1" t="s">
        <v>2</v>
      </c>
      <c r="C15" s="47">
        <v>34457.305890000003</v>
      </c>
      <c r="D15" s="9"/>
      <c r="E15" s="10"/>
      <c r="F15" s="11"/>
      <c r="G15" s="10"/>
      <c r="H15" s="12"/>
      <c r="I15" s="47">
        <v>121749.73001</v>
      </c>
      <c r="J15" s="9"/>
      <c r="K15" s="10"/>
      <c r="L15" s="11"/>
      <c r="M15" s="10"/>
      <c r="N15" s="12"/>
      <c r="O15" s="47">
        <v>134058.37950000001</v>
      </c>
      <c r="P15" s="9"/>
      <c r="Q15" s="10"/>
      <c r="R15" s="11"/>
      <c r="S15" s="10"/>
      <c r="T15" s="12"/>
      <c r="U15" s="2">
        <v>159852.48547000001</v>
      </c>
      <c r="V15" s="9"/>
      <c r="W15" s="10"/>
      <c r="X15" s="11"/>
      <c r="Y15" s="10"/>
      <c r="Z15" s="12"/>
      <c r="AA15" s="2">
        <v>205835.01071999999</v>
      </c>
      <c r="AB15" s="9"/>
      <c r="AC15" s="10"/>
      <c r="AD15" s="11"/>
      <c r="AE15" s="10"/>
      <c r="AF15" s="12"/>
      <c r="AG15" s="2">
        <v>338577.44543570001</v>
      </c>
      <c r="AH15" s="9"/>
      <c r="AI15" s="10"/>
      <c r="AJ15" s="11"/>
      <c r="AK15" s="10"/>
      <c r="AL15" s="12"/>
      <c r="AM15" s="2">
        <v>38.957180000000001</v>
      </c>
      <c r="AN15" s="9"/>
      <c r="AO15" s="10"/>
      <c r="AP15" s="11"/>
      <c r="AQ15" s="10"/>
      <c r="AR15" s="12"/>
      <c r="AS15" s="13" t="s">
        <v>12</v>
      </c>
      <c r="AU15" s="211" t="s">
        <v>102</v>
      </c>
    </row>
    <row r="16" spans="1:47">
      <c r="A16" s="158"/>
      <c r="B16" s="1" t="s">
        <v>3</v>
      </c>
      <c r="C16" s="47">
        <v>2237.48</v>
      </c>
      <c r="D16" s="9"/>
      <c r="E16" s="10"/>
      <c r="F16" s="11"/>
      <c r="G16" s="10"/>
      <c r="H16" s="12"/>
      <c r="I16" s="47">
        <v>2757.19</v>
      </c>
      <c r="J16" s="9"/>
      <c r="K16" s="10"/>
      <c r="L16" s="11"/>
      <c r="M16" s="10"/>
      <c r="N16" s="12"/>
      <c r="O16" s="47">
        <v>3642.2109999999998</v>
      </c>
      <c r="P16" s="9"/>
      <c r="Q16" s="10"/>
      <c r="R16" s="11"/>
      <c r="S16" s="10"/>
      <c r="T16" s="12"/>
      <c r="U16" s="2">
        <v>4413.6639999999998</v>
      </c>
      <c r="V16" s="9"/>
      <c r="W16" s="10"/>
      <c r="X16" s="11"/>
      <c r="Y16" s="10"/>
      <c r="Z16" s="12"/>
      <c r="AA16" s="2">
        <v>5628.5469999999996</v>
      </c>
      <c r="AB16" s="9"/>
      <c r="AC16" s="10"/>
      <c r="AD16" s="11"/>
      <c r="AE16" s="10"/>
      <c r="AF16" s="12"/>
      <c r="AG16" s="2">
        <v>8668.1949089999998</v>
      </c>
      <c r="AH16" s="9"/>
      <c r="AI16" s="10"/>
      <c r="AJ16" s="11"/>
      <c r="AK16" s="10"/>
      <c r="AL16" s="12"/>
      <c r="AM16" s="2">
        <v>8917.9845889999997</v>
      </c>
      <c r="AN16" s="9"/>
      <c r="AO16" s="10"/>
      <c r="AP16" s="11"/>
      <c r="AQ16" s="10"/>
      <c r="AR16" s="12"/>
      <c r="AS16" s="13" t="s">
        <v>13</v>
      </c>
    </row>
    <row r="17" spans="1:45">
      <c r="A17" s="158"/>
      <c r="B17" s="1" t="s">
        <v>4</v>
      </c>
      <c r="C17" s="47" t="s">
        <v>86</v>
      </c>
      <c r="D17" s="168"/>
      <c r="E17" s="169"/>
      <c r="F17" s="170"/>
      <c r="G17" s="169"/>
      <c r="H17" s="171"/>
      <c r="I17" s="47" t="s">
        <v>86</v>
      </c>
      <c r="J17" s="9"/>
      <c r="K17" s="10"/>
      <c r="L17" s="11"/>
      <c r="M17" s="10"/>
      <c r="N17" s="12"/>
      <c r="O17" s="47">
        <v>156.71934640084001</v>
      </c>
      <c r="P17" s="9"/>
      <c r="Q17" s="10"/>
      <c r="R17" s="11"/>
      <c r="S17" s="10"/>
      <c r="T17" s="12"/>
      <c r="U17" s="47">
        <v>167.43177943000001</v>
      </c>
      <c r="V17" s="9"/>
      <c r="W17" s="10"/>
      <c r="X17" s="11"/>
      <c r="Y17" s="10"/>
      <c r="Z17" s="12"/>
      <c r="AA17" s="47">
        <v>214.759140782</v>
      </c>
      <c r="AB17" s="9"/>
      <c r="AC17" s="10"/>
      <c r="AD17" s="11"/>
      <c r="AE17" s="10"/>
      <c r="AF17" s="12"/>
      <c r="AG17" s="47">
        <v>288.803921</v>
      </c>
      <c r="AH17" s="9"/>
      <c r="AI17" s="10"/>
      <c r="AJ17" s="11"/>
      <c r="AK17" s="10"/>
      <c r="AL17" s="12"/>
      <c r="AM17" s="47">
        <v>282.50664999999998</v>
      </c>
      <c r="AN17" s="9"/>
      <c r="AO17" s="10"/>
      <c r="AP17" s="11"/>
      <c r="AQ17" s="10"/>
      <c r="AR17" s="12"/>
      <c r="AS17" s="13" t="s">
        <v>59</v>
      </c>
    </row>
    <row r="18" spans="1:45">
      <c r="A18" s="158"/>
      <c r="B18" s="1" t="s">
        <v>5</v>
      </c>
      <c r="C18" s="47">
        <v>4410.5040999999992</v>
      </c>
      <c r="D18" s="9"/>
      <c r="E18" s="10"/>
      <c r="F18" s="11"/>
      <c r="G18" s="10"/>
      <c r="H18" s="12"/>
      <c r="I18" s="47">
        <v>5439.4362000000001</v>
      </c>
      <c r="J18" s="9"/>
      <c r="K18" s="10"/>
      <c r="L18" s="11"/>
      <c r="M18" s="10"/>
      <c r="N18" s="12"/>
      <c r="O18" s="47">
        <v>6228.174</v>
      </c>
      <c r="P18" s="9"/>
      <c r="Q18" s="10"/>
      <c r="R18" s="11"/>
      <c r="S18" s="10"/>
      <c r="T18" s="12"/>
      <c r="U18" s="2">
        <v>7207.7518</v>
      </c>
      <c r="V18" s="9"/>
      <c r="W18" s="10"/>
      <c r="X18" s="11"/>
      <c r="Y18" s="10"/>
      <c r="Z18" s="12"/>
      <c r="AA18" s="2">
        <v>9404.6550999999999</v>
      </c>
      <c r="AB18" s="9"/>
      <c r="AC18" s="10"/>
      <c r="AD18" s="11"/>
      <c r="AE18" s="10"/>
      <c r="AF18" s="12"/>
      <c r="AG18" s="2">
        <v>9965.4940900000001</v>
      </c>
      <c r="AH18" s="9"/>
      <c r="AI18" s="10"/>
      <c r="AJ18" s="11"/>
      <c r="AK18" s="10"/>
      <c r="AL18" s="12"/>
      <c r="AM18" s="2">
        <v>10003.85082</v>
      </c>
      <c r="AN18" s="9"/>
      <c r="AO18" s="10"/>
      <c r="AP18" s="11"/>
      <c r="AQ18" s="10"/>
      <c r="AR18" s="12"/>
      <c r="AS18" s="13" t="s">
        <v>15</v>
      </c>
    </row>
    <row r="20" spans="1:45" s="207" customFormat="1" ht="30">
      <c r="A20" s="226" t="s">
        <v>54</v>
      </c>
      <c r="B20" s="178"/>
      <c r="C20" s="47"/>
      <c r="D20" s="227"/>
      <c r="E20" s="228"/>
      <c r="F20" s="198"/>
      <c r="G20" s="228"/>
      <c r="H20" s="229"/>
      <c r="I20" s="47"/>
      <c r="J20" s="227"/>
      <c r="K20" s="228"/>
      <c r="L20" s="198"/>
      <c r="M20" s="228"/>
      <c r="N20" s="229"/>
      <c r="O20" s="47"/>
      <c r="P20" s="227"/>
      <c r="Q20" s="228"/>
      <c r="R20" s="198"/>
      <c r="S20" s="228"/>
      <c r="T20" s="229"/>
      <c r="U20" s="47"/>
      <c r="V20" s="227"/>
      <c r="W20" s="228"/>
      <c r="X20" s="198"/>
      <c r="Y20" s="228"/>
      <c r="Z20" s="229"/>
      <c r="AA20" s="47"/>
      <c r="AB20" s="227"/>
      <c r="AC20" s="228"/>
      <c r="AD20" s="198"/>
      <c r="AE20" s="228"/>
      <c r="AF20" s="229"/>
      <c r="AG20" s="47"/>
      <c r="AH20" s="227"/>
      <c r="AI20" s="228"/>
      <c r="AJ20" s="198"/>
      <c r="AK20" s="228"/>
      <c r="AL20" s="229"/>
      <c r="AM20" s="47"/>
      <c r="AN20" s="227"/>
      <c r="AO20" s="228"/>
      <c r="AP20" s="198"/>
      <c r="AQ20" s="228"/>
      <c r="AR20" s="229"/>
      <c r="AS20" s="230" t="s">
        <v>16</v>
      </c>
    </row>
    <row r="21" spans="1:45">
      <c r="A21" s="194"/>
      <c r="B21" s="1" t="s">
        <v>1</v>
      </c>
      <c r="C21" s="2">
        <v>-1261.4310419139442</v>
      </c>
      <c r="D21" s="9"/>
      <c r="E21" s="10"/>
      <c r="F21" s="11"/>
      <c r="G21" s="10"/>
      <c r="H21" s="12"/>
      <c r="I21" s="2">
        <v>-1058.8671227094205</v>
      </c>
      <c r="J21" s="9"/>
      <c r="K21" s="10"/>
      <c r="L21" s="11"/>
      <c r="M21" s="10"/>
      <c r="N21" s="12"/>
      <c r="O21" s="2">
        <v>-1057.8509531052584</v>
      </c>
      <c r="P21" s="9"/>
      <c r="Q21" s="10"/>
      <c r="R21" s="11"/>
      <c r="S21" s="10"/>
      <c r="T21" s="12"/>
      <c r="U21" s="2">
        <v>-812.93374654756406</v>
      </c>
      <c r="V21" s="9"/>
      <c r="W21" s="10"/>
      <c r="X21" s="11"/>
      <c r="Y21" s="10"/>
      <c r="Z21" s="12"/>
      <c r="AA21" s="2">
        <v>-883.11461891282488</v>
      </c>
      <c r="AB21" s="9"/>
      <c r="AC21" s="10"/>
      <c r="AD21" s="11"/>
      <c r="AE21" s="10"/>
      <c r="AF21" s="12"/>
      <c r="AG21" s="2">
        <v>-279.09407652714702</v>
      </c>
      <c r="AH21" s="9"/>
      <c r="AI21" s="10"/>
      <c r="AJ21" s="11"/>
      <c r="AK21" s="10"/>
      <c r="AL21" s="12"/>
      <c r="AM21" s="2">
        <v>-285.46215190917798</v>
      </c>
      <c r="AN21" s="9"/>
      <c r="AO21" s="10"/>
      <c r="AP21" s="11"/>
      <c r="AQ21" s="10"/>
      <c r="AR21" s="12"/>
      <c r="AS21" s="13" t="s">
        <v>17</v>
      </c>
    </row>
    <row r="22" spans="1:45">
      <c r="A22" s="194"/>
      <c r="B22" s="1" t="s">
        <v>2</v>
      </c>
      <c r="C22" s="2">
        <v>-8280.1000000000022</v>
      </c>
      <c r="D22" s="9"/>
      <c r="E22" s="10"/>
      <c r="F22" s="11"/>
      <c r="G22" s="10"/>
      <c r="H22" s="12"/>
      <c r="I22" s="2">
        <v>-5052.5000000000073</v>
      </c>
      <c r="J22" s="9"/>
      <c r="K22" s="10"/>
      <c r="L22" s="11"/>
      <c r="M22" s="10"/>
      <c r="N22" s="12"/>
      <c r="O22" s="2">
        <v>-1862.2000000000044</v>
      </c>
      <c r="P22" s="9"/>
      <c r="Q22" s="10"/>
      <c r="R22" s="11"/>
      <c r="S22" s="10"/>
      <c r="T22" s="12"/>
      <c r="U22" s="2">
        <v>-7567.2999999999956</v>
      </c>
      <c r="V22" s="9"/>
      <c r="W22" s="10"/>
      <c r="X22" s="11"/>
      <c r="Y22" s="10"/>
      <c r="Z22" s="12"/>
      <c r="AA22" s="2">
        <v>-5227.6999999999971</v>
      </c>
      <c r="AB22" s="9"/>
      <c r="AC22" s="10"/>
      <c r="AD22" s="11"/>
      <c r="AE22" s="10"/>
      <c r="AF22" s="12"/>
      <c r="AG22" s="2">
        <v>-1843.1999999999971</v>
      </c>
      <c r="AH22" s="9"/>
      <c r="AI22" s="10"/>
      <c r="AJ22" s="11"/>
      <c r="AK22" s="10"/>
      <c r="AL22" s="12"/>
      <c r="AM22" s="2">
        <v>-1703.1999999999971</v>
      </c>
      <c r="AN22" s="9"/>
      <c r="AO22" s="10"/>
      <c r="AP22" s="11"/>
      <c r="AQ22" s="10"/>
      <c r="AR22" s="12"/>
      <c r="AS22" s="13" t="s">
        <v>17</v>
      </c>
    </row>
    <row r="23" spans="1:45">
      <c r="A23" s="194"/>
      <c r="B23" s="1" t="s">
        <v>3</v>
      </c>
      <c r="C23" s="2">
        <v>1385.7145476376736</v>
      </c>
      <c r="D23" s="9"/>
      <c r="E23" s="10"/>
      <c r="F23" s="11"/>
      <c r="G23" s="10"/>
      <c r="H23" s="12"/>
      <c r="I23" s="2">
        <v>10198.631340352511</v>
      </c>
      <c r="J23" s="9"/>
      <c r="K23" s="10"/>
      <c r="L23" s="11"/>
      <c r="M23" s="10"/>
      <c r="N23" s="12"/>
      <c r="O23" s="2">
        <v>1057.6715503625956</v>
      </c>
      <c r="P23" s="9"/>
      <c r="Q23" s="10"/>
      <c r="R23" s="11"/>
      <c r="S23" s="10"/>
      <c r="T23" s="12"/>
      <c r="U23" s="2">
        <v>1187.0926664048295</v>
      </c>
      <c r="V23" s="9"/>
      <c r="W23" s="10"/>
      <c r="X23" s="11"/>
      <c r="Y23" s="10"/>
      <c r="Z23" s="12"/>
      <c r="AA23" s="2">
        <v>6139.8457693263717</v>
      </c>
      <c r="AB23" s="9"/>
      <c r="AC23" s="10"/>
      <c r="AD23" s="11"/>
      <c r="AE23" s="10"/>
      <c r="AF23" s="12"/>
      <c r="AG23" s="2">
        <v>-5142.1377498354614</v>
      </c>
      <c r="AH23" s="9"/>
      <c r="AI23" s="10"/>
      <c r="AJ23" s="11"/>
      <c r="AK23" s="10"/>
      <c r="AL23" s="12"/>
      <c r="AM23" s="2">
        <v>-8517.7861656806763</v>
      </c>
      <c r="AN23" s="9"/>
      <c r="AO23" s="10"/>
      <c r="AP23" s="11"/>
      <c r="AQ23" s="10"/>
      <c r="AR23" s="12"/>
      <c r="AS23" s="13" t="s">
        <v>17</v>
      </c>
    </row>
    <row r="24" spans="1:45">
      <c r="A24" s="194"/>
      <c r="B24" s="1" t="s">
        <v>4</v>
      </c>
      <c r="C24" s="2">
        <v>-317.14471849683196</v>
      </c>
      <c r="D24" s="9"/>
      <c r="E24" s="10"/>
      <c r="F24" s="11"/>
      <c r="G24" s="10"/>
      <c r="H24" s="12"/>
      <c r="I24" s="2">
        <v>-479.30759044851334</v>
      </c>
      <c r="J24" s="9"/>
      <c r="K24" s="10"/>
      <c r="L24" s="11"/>
      <c r="M24" s="10"/>
      <c r="N24" s="12"/>
      <c r="O24" s="2">
        <v>-1020.4101438585375</v>
      </c>
      <c r="P24" s="9"/>
      <c r="Q24" s="10"/>
      <c r="R24" s="11"/>
      <c r="S24" s="10"/>
      <c r="T24" s="12"/>
      <c r="U24" s="2">
        <v>-1016.1259870344281</v>
      </c>
      <c r="V24" s="9"/>
      <c r="W24" s="10"/>
      <c r="X24" s="11"/>
      <c r="Y24" s="10"/>
      <c r="Z24" s="12"/>
      <c r="AA24" s="2">
        <v>-1269.4433902379592</v>
      </c>
      <c r="AB24" s="9"/>
      <c r="AC24" s="10"/>
      <c r="AD24" s="11"/>
      <c r="AE24" s="10"/>
      <c r="AF24" s="12"/>
      <c r="AG24" s="2">
        <v>-1058.6156220721095</v>
      </c>
      <c r="AH24" s="9"/>
      <c r="AI24" s="10"/>
      <c r="AJ24" s="11"/>
      <c r="AK24" s="10"/>
      <c r="AL24" s="12"/>
      <c r="AM24" s="2">
        <v>-633.20860236780754</v>
      </c>
      <c r="AN24" s="9"/>
      <c r="AO24" s="10"/>
      <c r="AP24" s="11"/>
      <c r="AQ24" s="10"/>
      <c r="AR24" s="12"/>
      <c r="AS24" s="13" t="s">
        <v>17</v>
      </c>
    </row>
    <row r="25" spans="1:45">
      <c r="A25" s="194"/>
      <c r="B25" s="1" t="s">
        <v>5</v>
      </c>
      <c r="C25" s="2">
        <v>67452.2</v>
      </c>
      <c r="D25" s="9"/>
      <c r="E25" s="10"/>
      <c r="F25" s="11"/>
      <c r="G25" s="10"/>
      <c r="H25" s="12"/>
      <c r="I25" s="2">
        <v>97273.935835291632</v>
      </c>
      <c r="J25" s="9"/>
      <c r="K25" s="10"/>
      <c r="L25" s="11"/>
      <c r="M25" s="10"/>
      <c r="N25" s="12"/>
      <c r="O25" s="2">
        <v>71282.189167754346</v>
      </c>
      <c r="P25" s="9"/>
      <c r="Q25" s="10"/>
      <c r="R25" s="11"/>
      <c r="S25" s="10"/>
      <c r="T25" s="12"/>
      <c r="U25" s="2">
        <v>33428.199614011814</v>
      </c>
      <c r="V25" s="9"/>
      <c r="W25" s="10"/>
      <c r="X25" s="11"/>
      <c r="Y25" s="10"/>
      <c r="Z25" s="12"/>
      <c r="AA25" s="2">
        <v>57512.800000000003</v>
      </c>
      <c r="AB25" s="9"/>
      <c r="AC25" s="10"/>
      <c r="AD25" s="11"/>
      <c r="AE25" s="10"/>
      <c r="AF25" s="12"/>
      <c r="AG25" s="2">
        <v>68943.48</v>
      </c>
      <c r="AH25" s="9"/>
      <c r="AI25" s="10"/>
      <c r="AJ25" s="11"/>
      <c r="AK25" s="10"/>
      <c r="AL25" s="12"/>
      <c r="AM25" s="2">
        <v>25006.12</v>
      </c>
      <c r="AN25" s="9"/>
      <c r="AO25" s="10"/>
      <c r="AP25" s="11"/>
      <c r="AQ25" s="10"/>
      <c r="AR25" s="12"/>
      <c r="AS25" s="13" t="s">
        <v>17</v>
      </c>
    </row>
    <row r="26" spans="1:45">
      <c r="A26" s="195"/>
    </row>
    <row r="27" spans="1:45" s="207" customFormat="1" ht="30">
      <c r="A27" s="192" t="s">
        <v>18</v>
      </c>
      <c r="B27" s="220"/>
      <c r="C27" s="56"/>
      <c r="D27" s="221"/>
      <c r="E27" s="222"/>
      <c r="F27" s="223"/>
      <c r="G27" s="222"/>
      <c r="H27" s="224"/>
      <c r="I27" s="56"/>
      <c r="J27" s="221"/>
      <c r="K27" s="222"/>
      <c r="L27" s="223"/>
      <c r="M27" s="222"/>
      <c r="N27" s="224"/>
      <c r="O27" s="56"/>
      <c r="P27" s="221"/>
      <c r="Q27" s="222"/>
      <c r="R27" s="223"/>
      <c r="S27" s="222"/>
      <c r="T27" s="224"/>
      <c r="U27" s="56"/>
      <c r="V27" s="221"/>
      <c r="W27" s="222"/>
      <c r="X27" s="223"/>
      <c r="Y27" s="222"/>
      <c r="Z27" s="224"/>
      <c r="AA27" s="56"/>
      <c r="AB27" s="221"/>
      <c r="AC27" s="222"/>
      <c r="AD27" s="223"/>
      <c r="AE27" s="222"/>
      <c r="AF27" s="224"/>
      <c r="AG27" s="56"/>
      <c r="AH27" s="221"/>
      <c r="AI27" s="222"/>
      <c r="AJ27" s="223"/>
      <c r="AK27" s="222"/>
      <c r="AL27" s="224"/>
      <c r="AM27" s="56"/>
      <c r="AN27" s="221"/>
      <c r="AO27" s="222"/>
      <c r="AP27" s="223"/>
      <c r="AQ27" s="222"/>
      <c r="AR27" s="224"/>
      <c r="AS27" s="225" t="s">
        <v>16</v>
      </c>
    </row>
    <row r="28" spans="1:45">
      <c r="A28" s="196"/>
      <c r="B28" s="14" t="s">
        <v>1</v>
      </c>
      <c r="C28" s="2">
        <v>-6902.4536634268552</v>
      </c>
      <c r="D28" s="9"/>
      <c r="E28" s="10"/>
      <c r="F28" s="11"/>
      <c r="G28" s="10"/>
      <c r="H28" s="12"/>
      <c r="I28" s="2">
        <v>-7903.7784688499924</v>
      </c>
      <c r="J28" s="9"/>
      <c r="K28" s="10"/>
      <c r="L28" s="11"/>
      <c r="M28" s="10"/>
      <c r="N28" s="12"/>
      <c r="O28" s="2">
        <v>-8020.5675646387335</v>
      </c>
      <c r="P28" s="9"/>
      <c r="Q28" s="10"/>
      <c r="R28" s="11"/>
      <c r="S28" s="10"/>
      <c r="T28" s="12"/>
      <c r="U28" s="2">
        <v>-8929.7500930597944</v>
      </c>
      <c r="V28" s="9"/>
      <c r="W28" s="10"/>
      <c r="X28" s="11"/>
      <c r="Y28" s="10"/>
      <c r="Z28" s="12"/>
      <c r="AA28" s="2">
        <v>-7781.3322500725099</v>
      </c>
      <c r="AB28" s="22"/>
      <c r="AC28" s="23"/>
      <c r="AD28" s="24"/>
      <c r="AE28" s="23"/>
      <c r="AF28" s="25"/>
      <c r="AG28" s="2">
        <v>-7955.8145260402871</v>
      </c>
      <c r="AH28" s="22"/>
      <c r="AI28" s="23"/>
      <c r="AJ28" s="24"/>
      <c r="AK28" s="23"/>
      <c r="AL28" s="25"/>
      <c r="AM28" s="2">
        <v>-8420.6678200802889</v>
      </c>
      <c r="AN28" s="22"/>
      <c r="AO28" s="23"/>
      <c r="AP28" s="24"/>
      <c r="AQ28" s="23"/>
      <c r="AR28" s="25"/>
      <c r="AS28" s="26" t="s">
        <v>17</v>
      </c>
    </row>
    <row r="29" spans="1:45">
      <c r="A29" s="196"/>
      <c r="B29" s="14" t="s">
        <v>2</v>
      </c>
      <c r="C29" s="15">
        <v>-25845.600000000002</v>
      </c>
      <c r="D29" s="22"/>
      <c r="E29" s="23"/>
      <c r="F29" s="24"/>
      <c r="G29" s="23"/>
      <c r="H29" s="25"/>
      <c r="I29" s="15">
        <v>-28719.199999999997</v>
      </c>
      <c r="J29" s="22"/>
      <c r="K29" s="23"/>
      <c r="L29" s="24"/>
      <c r="M29" s="23"/>
      <c r="N29" s="25"/>
      <c r="O29" s="15">
        <v>-29917.300000000003</v>
      </c>
      <c r="P29" s="22"/>
      <c r="Q29" s="23"/>
      <c r="R29" s="24"/>
      <c r="S29" s="23"/>
      <c r="T29" s="25"/>
      <c r="U29" s="15">
        <v>-39105.599999999999</v>
      </c>
      <c r="V29" s="22"/>
      <c r="W29" s="23"/>
      <c r="X29" s="24"/>
      <c r="Y29" s="23"/>
      <c r="Z29" s="25"/>
      <c r="AA29" s="15">
        <v>-41832.899999999987</v>
      </c>
      <c r="AB29" s="22"/>
      <c r="AC29" s="23"/>
      <c r="AD29" s="24"/>
      <c r="AE29" s="23"/>
      <c r="AF29" s="25"/>
      <c r="AG29" s="15">
        <v>-40991.900000000009</v>
      </c>
      <c r="AH29" s="22"/>
      <c r="AI29" s="23"/>
      <c r="AJ29" s="24"/>
      <c r="AK29" s="23"/>
      <c r="AL29" s="25"/>
      <c r="AM29" s="15">
        <v>-40921.599999999999</v>
      </c>
      <c r="AN29" s="22"/>
      <c r="AO29" s="23"/>
      <c r="AP29" s="24"/>
      <c r="AQ29" s="23"/>
      <c r="AR29" s="25"/>
      <c r="AS29" s="26" t="s">
        <v>17</v>
      </c>
    </row>
    <row r="30" spans="1:45">
      <c r="A30" s="196"/>
      <c r="B30" s="14" t="s">
        <v>3</v>
      </c>
      <c r="C30" s="15">
        <v>-35562.136262890213</v>
      </c>
      <c r="D30" s="22"/>
      <c r="E30" s="23"/>
      <c r="F30" s="24"/>
      <c r="G30" s="23"/>
      <c r="H30" s="25"/>
      <c r="I30" s="15">
        <v>-32817.209777752141</v>
      </c>
      <c r="J30" s="22"/>
      <c r="K30" s="23"/>
      <c r="L30" s="24"/>
      <c r="M30" s="23"/>
      <c r="N30" s="25"/>
      <c r="O30" s="15">
        <v>-35343.907937988406</v>
      </c>
      <c r="P30" s="22"/>
      <c r="Q30" s="23"/>
      <c r="R30" s="24"/>
      <c r="S30" s="23"/>
      <c r="T30" s="25"/>
      <c r="U30" s="15">
        <v>-33291.054995929939</v>
      </c>
      <c r="V30" s="22"/>
      <c r="W30" s="23"/>
      <c r="X30" s="24"/>
      <c r="Y30" s="23"/>
      <c r="Z30" s="25"/>
      <c r="AA30" s="15">
        <v>-40349.072467411519</v>
      </c>
      <c r="AB30" s="22"/>
      <c r="AC30" s="23"/>
      <c r="AD30" s="24"/>
      <c r="AE30" s="23"/>
      <c r="AF30" s="25"/>
      <c r="AG30" s="15">
        <v>-41550.367141602415</v>
      </c>
      <c r="AH30" s="22"/>
      <c r="AI30" s="23"/>
      <c r="AJ30" s="24"/>
      <c r="AK30" s="23"/>
      <c r="AL30" s="25"/>
      <c r="AM30" s="15">
        <v>-48802.380835503078</v>
      </c>
      <c r="AN30" s="22"/>
      <c r="AO30" s="23"/>
      <c r="AP30" s="24"/>
      <c r="AQ30" s="23"/>
      <c r="AR30" s="25"/>
      <c r="AS30" s="26" t="s">
        <v>17</v>
      </c>
    </row>
    <row r="31" spans="1:45">
      <c r="A31" s="196"/>
      <c r="B31" s="14" t="s">
        <v>4</v>
      </c>
      <c r="C31" s="15">
        <v>-1757.794926384363</v>
      </c>
      <c r="D31" s="22"/>
      <c r="E31" s="23"/>
      <c r="F31" s="24"/>
      <c r="G31" s="23"/>
      <c r="H31" s="25"/>
      <c r="I31" s="15">
        <v>-2749</v>
      </c>
      <c r="J31" s="22"/>
      <c r="K31" s="23"/>
      <c r="L31" s="24"/>
      <c r="M31" s="23"/>
      <c r="N31" s="25"/>
      <c r="O31" s="15">
        <v>-3852.6</v>
      </c>
      <c r="P31" s="22"/>
      <c r="Q31" s="23"/>
      <c r="R31" s="24"/>
      <c r="S31" s="23"/>
      <c r="T31" s="25"/>
      <c r="U31" s="15">
        <v>-5126.3999999999996</v>
      </c>
      <c r="V31" s="22"/>
      <c r="W31" s="23"/>
      <c r="X31" s="24"/>
      <c r="Y31" s="23"/>
      <c r="Z31" s="25"/>
      <c r="AA31" s="15">
        <v>-5838.1</v>
      </c>
      <c r="AB31" s="22"/>
      <c r="AC31" s="23"/>
      <c r="AD31" s="24"/>
      <c r="AE31" s="23"/>
      <c r="AF31" s="25"/>
      <c r="AG31" s="15">
        <v>-6761.1</v>
      </c>
      <c r="AH31" s="22"/>
      <c r="AI31" s="23"/>
      <c r="AJ31" s="24"/>
      <c r="AK31" s="23"/>
      <c r="AL31" s="25"/>
      <c r="AM31" s="15"/>
      <c r="AN31" s="22"/>
      <c r="AO31" s="23"/>
      <c r="AP31" s="24"/>
      <c r="AQ31" s="23"/>
      <c r="AR31" s="25"/>
      <c r="AS31" s="26" t="s">
        <v>17</v>
      </c>
    </row>
    <row r="32" spans="1:45">
      <c r="A32" s="196"/>
      <c r="B32" s="14" t="s">
        <v>5</v>
      </c>
      <c r="C32" s="15">
        <v>18409</v>
      </c>
      <c r="D32" s="22"/>
      <c r="E32" s="23"/>
      <c r="F32" s="24"/>
      <c r="G32" s="23"/>
      <c r="H32" s="25"/>
      <c r="I32" s="15">
        <v>149451</v>
      </c>
      <c r="J32" s="22"/>
      <c r="K32" s="23"/>
      <c r="L32" s="24"/>
      <c r="M32" s="23"/>
      <c r="N32" s="25"/>
      <c r="O32" s="15">
        <v>142332</v>
      </c>
      <c r="P32" s="22"/>
      <c r="Q32" s="23"/>
      <c r="R32" s="24"/>
      <c r="S32" s="23"/>
      <c r="T32" s="25"/>
      <c r="U32" s="15">
        <v>131736</v>
      </c>
      <c r="V32" s="22"/>
      <c r="W32" s="23"/>
      <c r="X32" s="24"/>
      <c r="Y32" s="23"/>
      <c r="Z32" s="25"/>
      <c r="AA32" s="15">
        <v>310105</v>
      </c>
      <c r="AB32" s="22"/>
      <c r="AC32" s="23"/>
      <c r="AD32" s="24"/>
      <c r="AE32" s="23"/>
      <c r="AF32" s="25"/>
      <c r="AG32" s="15">
        <v>335101</v>
      </c>
      <c r="AH32" s="22"/>
      <c r="AI32" s="23"/>
      <c r="AJ32" s="24"/>
      <c r="AK32" s="23"/>
      <c r="AL32" s="25"/>
      <c r="AM32" s="15">
        <v>226954</v>
      </c>
      <c r="AN32" s="22"/>
      <c r="AO32" s="23"/>
      <c r="AP32" s="24"/>
      <c r="AQ32" s="23"/>
      <c r="AR32" s="25"/>
      <c r="AS32" s="26" t="s">
        <v>17</v>
      </c>
    </row>
    <row r="33" spans="1:45">
      <c r="A33" s="195"/>
    </row>
    <row r="34" spans="1:45" s="207" customFormat="1" ht="75" customHeight="1">
      <c r="A34" s="237" t="s">
        <v>60</v>
      </c>
      <c r="B34" s="220"/>
      <c r="C34" s="48"/>
      <c r="D34" s="231"/>
      <c r="E34" s="232"/>
      <c r="F34" s="233"/>
      <c r="G34" s="232"/>
      <c r="H34" s="234"/>
      <c r="I34" s="53"/>
      <c r="J34" s="235"/>
      <c r="K34" s="233"/>
      <c r="L34" s="236"/>
      <c r="M34" s="232"/>
      <c r="N34" s="234"/>
      <c r="O34" s="48"/>
      <c r="P34" s="231"/>
      <c r="Q34" s="232"/>
      <c r="R34" s="233"/>
      <c r="S34" s="232"/>
      <c r="T34" s="234"/>
      <c r="U34" s="48"/>
      <c r="V34" s="231"/>
      <c r="W34" s="232"/>
      <c r="X34" s="233"/>
      <c r="Y34" s="232"/>
      <c r="Z34" s="234"/>
      <c r="AA34" s="48"/>
      <c r="AB34" s="231"/>
      <c r="AC34" s="232"/>
      <c r="AD34" s="233"/>
      <c r="AE34" s="232"/>
      <c r="AF34" s="234"/>
      <c r="AG34" s="48"/>
      <c r="AH34" s="231"/>
      <c r="AI34" s="232"/>
      <c r="AJ34" s="233"/>
      <c r="AK34" s="232"/>
      <c r="AL34" s="234"/>
      <c r="AM34" s="48"/>
      <c r="AN34" s="231"/>
      <c r="AO34" s="232"/>
      <c r="AP34" s="233"/>
      <c r="AQ34" s="232"/>
      <c r="AR34" s="234"/>
      <c r="AS34" s="225" t="s">
        <v>0</v>
      </c>
    </row>
    <row r="35" spans="1:45">
      <c r="A35" s="237"/>
      <c r="B35" s="21" t="s">
        <v>1</v>
      </c>
      <c r="C35" s="56">
        <v>505.67578100000003</v>
      </c>
      <c r="D35" s="22"/>
      <c r="E35" s="23"/>
      <c r="F35" s="24"/>
      <c r="G35" s="23"/>
      <c r="H35" s="25"/>
      <c r="I35" s="57">
        <v>710.78688499999998</v>
      </c>
      <c r="J35" s="58"/>
      <c r="K35" s="24"/>
      <c r="L35" s="59"/>
      <c r="M35" s="23"/>
      <c r="N35" s="25"/>
      <c r="O35" s="56">
        <v>935.66878921460273</v>
      </c>
      <c r="P35" s="22"/>
      <c r="Q35" s="23"/>
      <c r="R35" s="24"/>
      <c r="S35" s="23"/>
      <c r="T35" s="25"/>
      <c r="U35" s="56">
        <v>991.04052475509718</v>
      </c>
      <c r="V35" s="22"/>
      <c r="W35" s="23"/>
      <c r="X35" s="24"/>
      <c r="Y35" s="23"/>
      <c r="Z35" s="25"/>
      <c r="AA35" s="56">
        <v>1181.0943996375502</v>
      </c>
      <c r="AB35" s="22"/>
      <c r="AC35" s="23"/>
      <c r="AD35" s="24"/>
      <c r="AE35" s="23"/>
      <c r="AF35" s="25"/>
      <c r="AG35" s="56">
        <v>1126.0520364224601</v>
      </c>
      <c r="AH35" s="22"/>
      <c r="AI35" s="23"/>
      <c r="AJ35" s="24"/>
      <c r="AK35" s="23"/>
      <c r="AL35" s="25"/>
      <c r="AM35" s="56">
        <v>1211.1216642071199</v>
      </c>
      <c r="AN35" s="22"/>
      <c r="AO35" s="23"/>
      <c r="AP35" s="24"/>
      <c r="AQ35" s="23"/>
      <c r="AR35" s="25"/>
      <c r="AS35" s="38" t="s">
        <v>11</v>
      </c>
    </row>
    <row r="36" spans="1:45">
      <c r="A36" s="237"/>
      <c r="B36" s="21" t="s">
        <v>2</v>
      </c>
      <c r="C36" s="56">
        <v>66122.5</v>
      </c>
      <c r="D36" s="22"/>
      <c r="E36" s="23"/>
      <c r="F36" s="24"/>
      <c r="G36" s="23"/>
      <c r="H36" s="25"/>
      <c r="I36" s="57">
        <v>115877.4</v>
      </c>
      <c r="J36" s="58"/>
      <c r="K36" s="24"/>
      <c r="L36" s="59"/>
      <c r="M36" s="23"/>
      <c r="N36" s="25"/>
      <c r="O36" s="56">
        <v>161764.70000000001</v>
      </c>
      <c r="P36" s="22"/>
      <c r="Q36" s="23"/>
      <c r="R36" s="24"/>
      <c r="S36" s="23"/>
      <c r="T36" s="25"/>
      <c r="U36" s="56">
        <v>205419.6</v>
      </c>
      <c r="V36" s="22"/>
      <c r="W36" s="23"/>
      <c r="X36" s="24"/>
      <c r="Y36" s="23"/>
      <c r="Z36" s="25"/>
      <c r="AA36" s="56">
        <v>251052.5</v>
      </c>
      <c r="AB36" s="22"/>
      <c r="AC36" s="23"/>
      <c r="AD36" s="24"/>
      <c r="AE36" s="23"/>
      <c r="AF36" s="25"/>
      <c r="AG36" s="56">
        <v>308800.56099999999</v>
      </c>
      <c r="AH36" s="22"/>
      <c r="AI36" s="23"/>
      <c r="AJ36" s="24"/>
      <c r="AK36" s="23"/>
      <c r="AL36" s="25"/>
      <c r="AM36" s="56">
        <v>28.687935</v>
      </c>
      <c r="AN36" s="22"/>
      <c r="AO36" s="23"/>
      <c r="AP36" s="24"/>
      <c r="AQ36" s="23"/>
      <c r="AR36" s="25"/>
      <c r="AS36" s="38" t="s">
        <v>12</v>
      </c>
    </row>
    <row r="37" spans="1:45">
      <c r="A37" s="237"/>
      <c r="B37" s="21" t="s">
        <v>3</v>
      </c>
      <c r="C37" s="57">
        <v>5811.71</v>
      </c>
      <c r="D37" s="22"/>
      <c r="E37" s="23"/>
      <c r="F37" s="24"/>
      <c r="G37" s="23"/>
      <c r="H37" s="25"/>
      <c r="I37" s="57">
        <v>6793.3333750000002</v>
      </c>
      <c r="J37" s="58"/>
      <c r="K37" s="24"/>
      <c r="L37" s="59"/>
      <c r="M37" s="23"/>
      <c r="N37" s="25"/>
      <c r="O37" s="56">
        <v>7423.1097430000009</v>
      </c>
      <c r="P37" s="22"/>
      <c r="Q37" s="23"/>
      <c r="R37" s="24"/>
      <c r="S37" s="23"/>
      <c r="T37" s="25"/>
      <c r="U37" s="56">
        <v>7989.4148669999995</v>
      </c>
      <c r="V37" s="22"/>
      <c r="W37" s="23"/>
      <c r="X37" s="24"/>
      <c r="Y37" s="23"/>
      <c r="Z37" s="25"/>
      <c r="AA37" s="56">
        <v>8400.0490000000009</v>
      </c>
      <c r="AB37" s="22"/>
      <c r="AC37" s="23"/>
      <c r="AD37" s="24"/>
      <c r="AE37" s="23"/>
      <c r="AF37" s="25"/>
      <c r="AG37" s="56">
        <v>8793.8960000000006</v>
      </c>
      <c r="AH37" s="22"/>
      <c r="AI37" s="23"/>
      <c r="AJ37" s="24"/>
      <c r="AK37" s="23"/>
      <c r="AL37" s="25"/>
      <c r="AM37" s="56">
        <v>9091.841359</v>
      </c>
      <c r="AN37" s="22"/>
      <c r="AO37" s="23"/>
      <c r="AP37" s="24"/>
      <c r="AQ37" s="23"/>
      <c r="AR37" s="25"/>
      <c r="AS37" s="38" t="s">
        <v>13</v>
      </c>
    </row>
    <row r="38" spans="1:45">
      <c r="A38" s="237"/>
      <c r="B38" s="21" t="s">
        <v>4</v>
      </c>
      <c r="C38" s="57">
        <v>24.499542000000002</v>
      </c>
      <c r="D38" s="22"/>
      <c r="E38" s="23"/>
      <c r="F38" s="24"/>
      <c r="G38" s="23"/>
      <c r="H38" s="25"/>
      <c r="I38" s="57">
        <v>28.467604999999999</v>
      </c>
      <c r="J38" s="58"/>
      <c r="K38" s="24"/>
      <c r="L38" s="59"/>
      <c r="M38" s="23"/>
      <c r="N38" s="25"/>
      <c r="O38" s="56">
        <v>36.334436900000007</v>
      </c>
      <c r="P38" s="22"/>
      <c r="Q38" s="23"/>
      <c r="R38" s="24"/>
      <c r="S38" s="23"/>
      <c r="T38" s="25"/>
      <c r="U38" s="56">
        <v>49.099988500000009</v>
      </c>
      <c r="V38" s="22"/>
      <c r="W38" s="23"/>
      <c r="X38" s="24"/>
      <c r="Y38" s="23"/>
      <c r="Z38" s="25"/>
      <c r="AA38" s="56">
        <v>72.110840399999987</v>
      </c>
      <c r="AB38" s="22"/>
      <c r="AC38" s="23"/>
      <c r="AD38" s="24"/>
      <c r="AE38" s="23"/>
      <c r="AF38" s="25"/>
      <c r="AG38" s="56">
        <v>85.244567099999998</v>
      </c>
      <c r="AH38" s="22"/>
      <c r="AI38" s="23"/>
      <c r="AJ38" s="24"/>
      <c r="AK38" s="23"/>
      <c r="AL38" s="25"/>
      <c r="AM38" s="56">
        <v>83.876587599999993</v>
      </c>
      <c r="AN38" s="22"/>
      <c r="AO38" s="23"/>
      <c r="AP38" s="24"/>
      <c r="AQ38" s="23"/>
      <c r="AR38" s="25"/>
      <c r="AS38" s="38" t="s">
        <v>59</v>
      </c>
    </row>
    <row r="39" spans="1:45">
      <c r="A39" s="237"/>
      <c r="B39" s="21" t="s">
        <v>5</v>
      </c>
      <c r="C39" s="56">
        <v>13596.593000000001</v>
      </c>
      <c r="D39" s="22"/>
      <c r="E39" s="23"/>
      <c r="F39" s="24"/>
      <c r="G39" s="23"/>
      <c r="H39" s="25"/>
      <c r="I39" s="57">
        <v>17061.388999999999</v>
      </c>
      <c r="J39" s="58"/>
      <c r="K39" s="24"/>
      <c r="L39" s="59"/>
      <c r="M39" s="23"/>
      <c r="N39" s="25"/>
      <c r="O39" s="56">
        <v>19580.175999999999</v>
      </c>
      <c r="P39" s="22"/>
      <c r="Q39" s="23"/>
      <c r="R39" s="24"/>
      <c r="S39" s="23"/>
      <c r="T39" s="25"/>
      <c r="U39" s="56">
        <v>22242.321</v>
      </c>
      <c r="V39" s="22"/>
      <c r="W39" s="23"/>
      <c r="X39" s="24"/>
      <c r="Y39" s="23"/>
      <c r="Z39" s="25"/>
      <c r="AA39" s="56">
        <v>27785.305</v>
      </c>
      <c r="AB39" s="22"/>
      <c r="AC39" s="23"/>
      <c r="AD39" s="24"/>
      <c r="AE39" s="23"/>
      <c r="AF39" s="25"/>
      <c r="AG39" s="56">
        <v>29884.614999999998</v>
      </c>
      <c r="AH39" s="22"/>
      <c r="AI39" s="23"/>
      <c r="AJ39" s="24"/>
      <c r="AK39" s="23"/>
      <c r="AL39" s="25"/>
      <c r="AM39" s="56">
        <v>28204.095000000001</v>
      </c>
      <c r="AN39" s="22"/>
      <c r="AO39" s="23"/>
      <c r="AP39" s="24"/>
      <c r="AQ39" s="23"/>
      <c r="AR39" s="25"/>
      <c r="AS39" s="38" t="s">
        <v>19</v>
      </c>
    </row>
    <row r="40" spans="1:45">
      <c r="A40" s="195"/>
    </row>
    <row r="41" spans="1:45">
      <c r="A41" s="192" t="s">
        <v>20</v>
      </c>
      <c r="B41" s="14"/>
      <c r="C41" s="15"/>
      <c r="D41" s="16"/>
      <c r="E41" s="17"/>
      <c r="F41" s="18"/>
      <c r="G41" s="17"/>
      <c r="H41" s="19"/>
      <c r="I41" s="15"/>
      <c r="J41" s="16"/>
      <c r="K41" s="17"/>
      <c r="L41" s="18"/>
      <c r="M41" s="17"/>
      <c r="N41" s="19"/>
      <c r="O41" s="15"/>
      <c r="P41" s="16"/>
      <c r="Q41" s="17"/>
      <c r="R41" s="18"/>
      <c r="S41" s="17"/>
      <c r="T41" s="19"/>
      <c r="U41" s="15"/>
      <c r="V41" s="16"/>
      <c r="W41" s="17"/>
      <c r="X41" s="18"/>
      <c r="Y41" s="17"/>
      <c r="Z41" s="19"/>
      <c r="AA41" s="15"/>
      <c r="AB41" s="16"/>
      <c r="AC41" s="17"/>
      <c r="AD41" s="18"/>
      <c r="AE41" s="17"/>
      <c r="AF41" s="19"/>
      <c r="AG41" s="15"/>
      <c r="AH41" s="16"/>
      <c r="AI41" s="17"/>
      <c r="AJ41" s="18"/>
      <c r="AK41" s="17"/>
      <c r="AL41" s="19"/>
      <c r="AM41" s="15"/>
      <c r="AN41" s="16"/>
      <c r="AO41" s="17"/>
      <c r="AP41" s="18"/>
      <c r="AQ41" s="17"/>
      <c r="AR41" s="19"/>
      <c r="AS41" s="20" t="s">
        <v>16</v>
      </c>
    </row>
    <row r="42" spans="1:45">
      <c r="A42" s="196"/>
      <c r="B42" s="14" t="s">
        <v>1</v>
      </c>
      <c r="C42" s="15">
        <v>6306.6186330890614</v>
      </c>
      <c r="D42" s="22"/>
      <c r="E42" s="23"/>
      <c r="F42" s="24"/>
      <c r="G42" s="23"/>
      <c r="H42" s="25"/>
      <c r="I42" s="15">
        <v>7417.6037303252315</v>
      </c>
      <c r="J42" s="22"/>
      <c r="K42" s="23"/>
      <c r="L42" s="24"/>
      <c r="M42" s="23"/>
      <c r="N42" s="25"/>
      <c r="O42" s="15">
        <v>7673.5225851694959</v>
      </c>
      <c r="P42" s="22"/>
      <c r="Q42" s="23"/>
      <c r="R42" s="24"/>
      <c r="S42" s="23"/>
      <c r="T42" s="25"/>
      <c r="U42" s="15">
        <v>8730.4370936253363</v>
      </c>
      <c r="V42" s="22"/>
      <c r="W42" s="23"/>
      <c r="X42" s="24"/>
      <c r="Y42" s="23"/>
      <c r="Z42" s="25"/>
      <c r="AA42" s="15">
        <v>8539.862629460531</v>
      </c>
      <c r="AB42" s="22"/>
      <c r="AC42" s="23"/>
      <c r="AD42" s="24"/>
      <c r="AE42" s="23"/>
      <c r="AF42" s="25"/>
      <c r="AG42" s="15">
        <v>8925.1510425674805</v>
      </c>
      <c r="AH42" s="22"/>
      <c r="AI42" s="23"/>
      <c r="AJ42" s="24"/>
      <c r="AK42" s="23"/>
      <c r="AL42" s="25"/>
      <c r="AM42" s="15">
        <v>9951.8193785825006</v>
      </c>
      <c r="AN42" s="22"/>
      <c r="AO42" s="23"/>
      <c r="AP42" s="24"/>
      <c r="AQ42" s="23"/>
      <c r="AR42" s="25"/>
      <c r="AS42" s="26" t="s">
        <v>17</v>
      </c>
    </row>
    <row r="43" spans="1:45">
      <c r="A43" s="196"/>
      <c r="B43" s="14" t="s">
        <v>2</v>
      </c>
      <c r="C43" s="15">
        <v>28402.700000000004</v>
      </c>
      <c r="D43" s="22"/>
      <c r="E43" s="23"/>
      <c r="F43" s="24"/>
      <c r="G43" s="23"/>
      <c r="H43" s="25"/>
      <c r="I43" s="15">
        <v>34023.099999999991</v>
      </c>
      <c r="J43" s="22"/>
      <c r="K43" s="23"/>
      <c r="L43" s="24"/>
      <c r="M43" s="23"/>
      <c r="N43" s="25"/>
      <c r="O43" s="15">
        <v>33766</v>
      </c>
      <c r="P43" s="22"/>
      <c r="Q43" s="23"/>
      <c r="R43" s="24"/>
      <c r="S43" s="23"/>
      <c r="T43" s="25"/>
      <c r="U43" s="15">
        <v>39621.1</v>
      </c>
      <c r="V43" s="22"/>
      <c r="W43" s="23"/>
      <c r="X43" s="24"/>
      <c r="Y43" s="23"/>
      <c r="Z43" s="25"/>
      <c r="AA43" s="15">
        <v>40023.799999999996</v>
      </c>
      <c r="AB43" s="22"/>
      <c r="AC43" s="23"/>
      <c r="AD43" s="24"/>
      <c r="AE43" s="23"/>
      <c r="AF43" s="25"/>
      <c r="AG43" s="15">
        <v>38258.5</v>
      </c>
      <c r="AH43" s="22"/>
      <c r="AI43" s="23"/>
      <c r="AJ43" s="24"/>
      <c r="AK43" s="23"/>
      <c r="AL43" s="25"/>
      <c r="AM43" s="15">
        <v>37567.4</v>
      </c>
      <c r="AN43" s="22"/>
      <c r="AO43" s="23"/>
      <c r="AP43" s="24"/>
      <c r="AQ43" s="23"/>
      <c r="AR43" s="25"/>
      <c r="AS43" s="26" t="s">
        <v>17</v>
      </c>
    </row>
    <row r="44" spans="1:45">
      <c r="A44" s="196"/>
      <c r="B44" s="14" t="s">
        <v>3</v>
      </c>
      <c r="C44" s="15">
        <v>118222.7635687993</v>
      </c>
      <c r="D44" s="22"/>
      <c r="E44" s="23"/>
      <c r="F44" s="24"/>
      <c r="G44" s="23"/>
      <c r="H44" s="25"/>
      <c r="I44" s="15">
        <v>125320.77788650467</v>
      </c>
      <c r="J44" s="22"/>
      <c r="K44" s="23"/>
      <c r="L44" s="24"/>
      <c r="M44" s="23"/>
      <c r="N44" s="25"/>
      <c r="O44" s="15">
        <v>136918.2192786778</v>
      </c>
      <c r="P44" s="22"/>
      <c r="Q44" s="23"/>
      <c r="R44" s="24"/>
      <c r="S44" s="23"/>
      <c r="T44" s="25"/>
      <c r="U44" s="15">
        <v>150032.8674570013</v>
      </c>
      <c r="V44" s="22"/>
      <c r="W44" s="23"/>
      <c r="X44" s="24"/>
      <c r="Y44" s="23"/>
      <c r="Z44" s="25"/>
      <c r="AA44" s="15">
        <v>157561.48827066418</v>
      </c>
      <c r="AB44" s="22"/>
      <c r="AC44" s="23"/>
      <c r="AD44" s="24"/>
      <c r="AE44" s="23"/>
      <c r="AF44" s="25"/>
      <c r="AG44" s="15">
        <v>153381.21239961119</v>
      </c>
      <c r="AH44" s="22"/>
      <c r="AI44" s="23"/>
      <c r="AJ44" s="24"/>
      <c r="AK44" s="23"/>
      <c r="AL44" s="25"/>
      <c r="AM44" s="15">
        <v>163757.71310463801</v>
      </c>
      <c r="AN44" s="22"/>
      <c r="AO44" s="23"/>
      <c r="AP44" s="24"/>
      <c r="AQ44" s="23"/>
      <c r="AR44" s="25"/>
      <c r="AS44" s="26" t="s">
        <v>17</v>
      </c>
    </row>
    <row r="45" spans="1:45">
      <c r="A45" s="196"/>
      <c r="B45" s="14" t="s">
        <v>4</v>
      </c>
      <c r="C45" s="15">
        <v>4855.4212668589626</v>
      </c>
      <c r="D45" s="22"/>
      <c r="E45" s="23"/>
      <c r="F45" s="24"/>
      <c r="G45" s="23"/>
      <c r="H45" s="25"/>
      <c r="I45" s="15">
        <v>5553.8883880069534</v>
      </c>
      <c r="J45" s="22"/>
      <c r="K45" s="23"/>
      <c r="L45" s="24"/>
      <c r="M45" s="23"/>
      <c r="N45" s="25"/>
      <c r="O45" s="15">
        <v>5876.1262141976222</v>
      </c>
      <c r="P45" s="22"/>
      <c r="Q45" s="23"/>
      <c r="R45" s="24"/>
      <c r="S45" s="23"/>
      <c r="T45" s="25"/>
      <c r="U45" s="15">
        <v>6687.5538810262697</v>
      </c>
      <c r="V45" s="22"/>
      <c r="W45" s="23"/>
      <c r="X45" s="24"/>
      <c r="Y45" s="23"/>
      <c r="Z45" s="25"/>
      <c r="AA45" s="15">
        <v>7396.684060575215</v>
      </c>
      <c r="AB45" s="22"/>
      <c r="AC45" s="23"/>
      <c r="AD45" s="24"/>
      <c r="AE45" s="23"/>
      <c r="AF45" s="25"/>
      <c r="AG45" s="15">
        <v>7702.25519394619</v>
      </c>
      <c r="AH45" s="22"/>
      <c r="AI45" s="23"/>
      <c r="AJ45" s="24"/>
      <c r="AK45" s="23"/>
      <c r="AL45" s="25"/>
      <c r="AM45" s="15">
        <v>7866.7977286015403</v>
      </c>
      <c r="AN45" s="22"/>
      <c r="AO45" s="23"/>
      <c r="AP45" s="24"/>
      <c r="AQ45" s="23"/>
      <c r="AR45" s="25"/>
      <c r="AS45" s="26" t="s">
        <v>17</v>
      </c>
    </row>
    <row r="46" spans="1:45">
      <c r="A46" s="196"/>
      <c r="B46" s="14" t="s">
        <v>5</v>
      </c>
      <c r="C46" s="15">
        <v>488537.08958288695</v>
      </c>
      <c r="D46" s="22"/>
      <c r="E46" s="23"/>
      <c r="F46" s="24"/>
      <c r="G46" s="23"/>
      <c r="H46" s="25"/>
      <c r="I46" s="15">
        <v>538884.29068201326</v>
      </c>
      <c r="J46" s="22"/>
      <c r="K46" s="23"/>
      <c r="L46" s="24"/>
      <c r="M46" s="23"/>
      <c r="N46" s="25"/>
      <c r="O46" s="15">
        <v>636420.61668356834</v>
      </c>
      <c r="P46" s="22"/>
      <c r="Q46" s="23"/>
      <c r="R46" s="24"/>
      <c r="S46" s="23"/>
      <c r="T46" s="25"/>
      <c r="U46" s="15">
        <v>728864</v>
      </c>
      <c r="V46" s="22"/>
      <c r="W46" s="23"/>
      <c r="X46" s="24"/>
      <c r="Y46" s="23"/>
      <c r="Z46" s="25"/>
      <c r="AA46" s="15">
        <v>599901</v>
      </c>
      <c r="AB46" s="22"/>
      <c r="AC46" s="23"/>
      <c r="AD46" s="24"/>
      <c r="AE46" s="23"/>
      <c r="AF46" s="25"/>
      <c r="AG46" s="15">
        <v>519101</v>
      </c>
      <c r="AH46" s="22"/>
      <c r="AI46" s="23"/>
      <c r="AJ46" s="24"/>
      <c r="AK46" s="23"/>
      <c r="AL46" s="25"/>
      <c r="AM46" s="15">
        <v>513478</v>
      </c>
      <c r="AN46" s="22"/>
      <c r="AO46" s="23"/>
      <c r="AP46" s="24"/>
      <c r="AQ46" s="23"/>
      <c r="AR46" s="25"/>
      <c r="AS46" s="26" t="s">
        <v>17</v>
      </c>
    </row>
    <row r="47" spans="1:45" s="207" customFormat="1">
      <c r="A47" s="192" t="s">
        <v>21</v>
      </c>
      <c r="B47" s="220"/>
      <c r="C47" s="56"/>
      <c r="D47" s="221"/>
      <c r="E47" s="222"/>
      <c r="F47" s="223"/>
      <c r="G47" s="222"/>
      <c r="H47" s="224"/>
      <c r="I47" s="56"/>
      <c r="J47" s="221"/>
      <c r="K47" s="222"/>
      <c r="L47" s="223"/>
      <c r="M47" s="222"/>
      <c r="N47" s="224"/>
      <c r="O47" s="56"/>
      <c r="P47" s="221"/>
      <c r="Q47" s="222"/>
      <c r="R47" s="223"/>
      <c r="S47" s="222"/>
      <c r="T47" s="224"/>
      <c r="U47" s="56"/>
      <c r="V47" s="221"/>
      <c r="W47" s="222"/>
      <c r="X47" s="223"/>
      <c r="Y47" s="222"/>
      <c r="Z47" s="224"/>
      <c r="AA47" s="56"/>
      <c r="AB47" s="221"/>
      <c r="AC47" s="222"/>
      <c r="AD47" s="223"/>
      <c r="AE47" s="222"/>
      <c r="AF47" s="224"/>
      <c r="AG47" s="56"/>
      <c r="AH47" s="221"/>
      <c r="AI47" s="222"/>
      <c r="AJ47" s="223"/>
      <c r="AK47" s="222"/>
      <c r="AL47" s="224"/>
      <c r="AM47" s="56"/>
      <c r="AN47" s="221"/>
      <c r="AO47" s="222"/>
      <c r="AP47" s="223"/>
      <c r="AQ47" s="222"/>
      <c r="AR47" s="224"/>
      <c r="AS47" s="225" t="s">
        <v>16</v>
      </c>
    </row>
    <row r="48" spans="1:45">
      <c r="A48" s="192"/>
      <c r="B48" s="14" t="s">
        <v>1</v>
      </c>
      <c r="C48" s="15">
        <v>1865.8452428747105</v>
      </c>
      <c r="D48" s="22"/>
      <c r="E48" s="23"/>
      <c r="F48" s="24"/>
      <c r="G48" s="23"/>
      <c r="H48" s="25"/>
      <c r="I48" s="15">
        <v>1932.4283003305022</v>
      </c>
      <c r="J48" s="22"/>
      <c r="K48" s="23"/>
      <c r="L48" s="24"/>
      <c r="M48" s="23"/>
      <c r="N48" s="25"/>
      <c r="O48" s="15">
        <v>1799.2747263660428</v>
      </c>
      <c r="P48" s="22"/>
      <c r="Q48" s="23"/>
      <c r="R48" s="24"/>
      <c r="S48" s="23"/>
      <c r="T48" s="25"/>
      <c r="U48" s="15">
        <v>2251.6132598924064</v>
      </c>
      <c r="V48" s="22"/>
      <c r="W48" s="23"/>
      <c r="X48" s="24"/>
      <c r="Y48" s="23"/>
      <c r="Z48" s="25"/>
      <c r="AA48" s="15">
        <v>1489.4432692000801</v>
      </c>
      <c r="AB48" s="22"/>
      <c r="AC48" s="23"/>
      <c r="AD48" s="24"/>
      <c r="AE48" s="23"/>
      <c r="AF48" s="25"/>
      <c r="AG48" s="15">
        <v>1775.2941515907501</v>
      </c>
      <c r="AH48" s="22"/>
      <c r="AI48" s="23"/>
      <c r="AJ48" s="24"/>
      <c r="AK48" s="23"/>
      <c r="AL48" s="25"/>
      <c r="AM48" s="15">
        <v>2200.3233829143792</v>
      </c>
      <c r="AN48" s="22"/>
      <c r="AO48" s="23"/>
      <c r="AP48" s="24"/>
      <c r="AQ48" s="23"/>
      <c r="AR48" s="25"/>
      <c r="AS48" s="26" t="s">
        <v>17</v>
      </c>
    </row>
    <row r="49" spans="1:45">
      <c r="A49" s="192"/>
      <c r="B49" s="14" t="s">
        <v>2</v>
      </c>
      <c r="C49" s="15">
        <v>5030.7424700000001</v>
      </c>
      <c r="D49" s="22"/>
      <c r="E49" s="23"/>
      <c r="F49" s="24"/>
      <c r="G49" s="23"/>
      <c r="H49" s="25"/>
      <c r="I49" s="15">
        <v>7915.9453601794366</v>
      </c>
      <c r="J49" s="22"/>
      <c r="K49" s="23"/>
      <c r="L49" s="24"/>
      <c r="M49" s="23"/>
      <c r="N49" s="25"/>
      <c r="O49" s="15">
        <v>8095.0254249941008</v>
      </c>
      <c r="P49" s="22"/>
      <c r="Q49" s="23"/>
      <c r="R49" s="24"/>
      <c r="S49" s="23"/>
      <c r="T49" s="25"/>
      <c r="U49" s="15">
        <v>6650.8582538157998</v>
      </c>
      <c r="V49" s="22"/>
      <c r="W49" s="23"/>
      <c r="X49" s="24"/>
      <c r="Y49" s="23"/>
      <c r="Z49" s="25"/>
      <c r="AA49" s="15">
        <v>5059.0835319599246</v>
      </c>
      <c r="AB49" s="22"/>
      <c r="AC49" s="23"/>
      <c r="AD49" s="24"/>
      <c r="AE49" s="23"/>
      <c r="AF49" s="25"/>
      <c r="AG49" s="15">
        <v>4175.8343484419629</v>
      </c>
      <c r="AH49" s="22"/>
      <c r="AI49" s="23"/>
      <c r="AJ49" s="24"/>
      <c r="AK49" s="23"/>
      <c r="AL49" s="25"/>
      <c r="AM49" s="15">
        <v>4927.1532999999999</v>
      </c>
      <c r="AN49" s="22"/>
      <c r="AO49" s="23"/>
      <c r="AP49" s="24"/>
      <c r="AQ49" s="23"/>
      <c r="AR49" s="25"/>
      <c r="AS49" s="26" t="s">
        <v>17</v>
      </c>
    </row>
    <row r="50" spans="1:45">
      <c r="A50" s="192"/>
      <c r="B50" s="14" t="s">
        <v>3</v>
      </c>
      <c r="C50" s="15">
        <v>28245.605152417207</v>
      </c>
      <c r="D50" s="22"/>
      <c r="E50" s="23"/>
      <c r="F50" s="24"/>
      <c r="G50" s="23"/>
      <c r="H50" s="25"/>
      <c r="I50" s="15">
        <v>29299.51758998046</v>
      </c>
      <c r="J50" s="22"/>
      <c r="K50" s="23"/>
      <c r="L50" s="24"/>
      <c r="M50" s="23"/>
      <c r="N50" s="25"/>
      <c r="O50" s="15">
        <v>28268.810197261206</v>
      </c>
      <c r="P50" s="22"/>
      <c r="Q50" s="23"/>
      <c r="R50" s="24"/>
      <c r="S50" s="23"/>
      <c r="T50" s="25"/>
      <c r="U50" s="15">
        <v>24715.16883624798</v>
      </c>
      <c r="V50" s="22"/>
      <c r="W50" s="23"/>
      <c r="X50" s="24"/>
      <c r="Y50" s="23"/>
      <c r="Z50" s="25"/>
      <c r="AA50" s="15">
        <v>29208.548924619994</v>
      </c>
      <c r="AB50" s="22"/>
      <c r="AC50" s="23"/>
      <c r="AD50" s="24"/>
      <c r="AE50" s="23"/>
      <c r="AF50" s="25"/>
      <c r="AG50" s="15">
        <v>27875.5651228967</v>
      </c>
      <c r="AH50" s="22"/>
      <c r="AI50" s="23"/>
      <c r="AJ50" s="24"/>
      <c r="AK50" s="23"/>
      <c r="AL50" s="25"/>
      <c r="AM50" s="15">
        <v>29529.769572176829</v>
      </c>
      <c r="AN50" s="22"/>
      <c r="AO50" s="23"/>
      <c r="AP50" s="24"/>
      <c r="AQ50" s="23"/>
      <c r="AR50" s="25"/>
      <c r="AS50" s="26" t="s">
        <v>17</v>
      </c>
    </row>
    <row r="51" spans="1:45">
      <c r="A51" s="192"/>
      <c r="B51" s="14" t="s">
        <v>4</v>
      </c>
      <c r="C51" s="15">
        <v>1716.5006334043628</v>
      </c>
      <c r="D51" s="22"/>
      <c r="E51" s="23"/>
      <c r="F51" s="24"/>
      <c r="G51" s="23"/>
      <c r="H51" s="25"/>
      <c r="I51" s="15">
        <v>1831.1985028467798</v>
      </c>
      <c r="J51" s="22"/>
      <c r="K51" s="23"/>
      <c r="L51" s="24"/>
      <c r="M51" s="23"/>
      <c r="N51" s="25"/>
      <c r="O51" s="15">
        <v>2062.1642317923684</v>
      </c>
      <c r="P51" s="22"/>
      <c r="Q51" s="23"/>
      <c r="R51" s="24"/>
      <c r="S51" s="23"/>
      <c r="T51" s="25"/>
      <c r="U51" s="15">
        <v>2234.5210960768281</v>
      </c>
      <c r="V51" s="22"/>
      <c r="W51" s="23"/>
      <c r="X51" s="24"/>
      <c r="Y51" s="23"/>
      <c r="Z51" s="25"/>
      <c r="AA51" s="15">
        <v>1854.5990630413405</v>
      </c>
      <c r="AB51" s="22"/>
      <c r="AC51" s="23"/>
      <c r="AD51" s="24"/>
      <c r="AE51" s="23"/>
      <c r="AF51" s="25"/>
      <c r="AG51" s="15">
        <v>1682.5496077976402</v>
      </c>
      <c r="AH51" s="22"/>
      <c r="AI51" s="23"/>
      <c r="AJ51" s="24"/>
      <c r="AK51" s="23"/>
      <c r="AL51" s="25"/>
      <c r="AM51" s="15">
        <v>1883.4492840101498</v>
      </c>
      <c r="AN51" s="22"/>
      <c r="AO51" s="23"/>
      <c r="AP51" s="24"/>
      <c r="AQ51" s="23"/>
      <c r="AR51" s="25"/>
      <c r="AS51" s="26" t="s">
        <v>17</v>
      </c>
    </row>
    <row r="52" spans="1:45">
      <c r="A52" s="192"/>
      <c r="B52" s="14" t="s">
        <v>5</v>
      </c>
      <c r="C52" s="15">
        <v>479379.3</v>
      </c>
      <c r="D52" s="22"/>
      <c r="E52" s="23"/>
      <c r="F52" s="24"/>
      <c r="G52" s="23"/>
      <c r="H52" s="25"/>
      <c r="I52" s="15">
        <v>498648.6</v>
      </c>
      <c r="J52" s="22"/>
      <c r="K52" s="23"/>
      <c r="L52" s="24"/>
      <c r="M52" s="23"/>
      <c r="N52" s="25"/>
      <c r="O52" s="15">
        <v>537617.6</v>
      </c>
      <c r="P52" s="22"/>
      <c r="Q52" s="23"/>
      <c r="R52" s="24"/>
      <c r="S52" s="23"/>
      <c r="T52" s="25"/>
      <c r="U52" s="15">
        <v>509594.8</v>
      </c>
      <c r="V52" s="22"/>
      <c r="W52" s="23"/>
      <c r="X52" s="24"/>
      <c r="Y52" s="23"/>
      <c r="Z52" s="25"/>
      <c r="AA52" s="15">
        <v>385459.88</v>
      </c>
      <c r="AB52" s="22"/>
      <c r="AC52" s="23"/>
      <c r="AD52" s="24"/>
      <c r="AE52" s="23"/>
      <c r="AF52" s="25"/>
      <c r="AG52" s="15">
        <v>368398.79</v>
      </c>
      <c r="AH52" s="22"/>
      <c r="AI52" s="23"/>
      <c r="AJ52" s="24"/>
      <c r="AK52" s="23"/>
      <c r="AL52" s="25"/>
      <c r="AM52" s="15">
        <v>377741.35</v>
      </c>
      <c r="AN52" s="22"/>
      <c r="AO52" s="23"/>
      <c r="AP52" s="24"/>
      <c r="AQ52" s="23"/>
      <c r="AR52" s="25"/>
      <c r="AS52" s="26" t="s">
        <v>17</v>
      </c>
    </row>
    <row r="53" spans="1:45">
      <c r="A53" s="195"/>
    </row>
    <row r="54" spans="1:45" ht="60">
      <c r="A54" s="237" t="s">
        <v>22</v>
      </c>
      <c r="B54" s="69"/>
      <c r="C54" s="70"/>
      <c r="D54" s="71"/>
      <c r="E54" s="72"/>
      <c r="F54" s="73"/>
      <c r="G54" s="72"/>
      <c r="H54" s="74"/>
      <c r="I54" s="75"/>
      <c r="J54" s="76"/>
      <c r="K54" s="73"/>
      <c r="L54" s="77"/>
      <c r="M54" s="72"/>
      <c r="N54" s="74"/>
      <c r="O54" s="70"/>
      <c r="P54" s="71"/>
      <c r="Q54" s="72"/>
      <c r="R54" s="73"/>
      <c r="S54" s="72"/>
      <c r="T54" s="74"/>
      <c r="U54" s="70"/>
      <c r="V54" s="71"/>
      <c r="W54" s="72"/>
      <c r="X54" s="73"/>
      <c r="Y54" s="72"/>
      <c r="Z54" s="74"/>
      <c r="AA54" s="70"/>
      <c r="AB54" s="71"/>
      <c r="AC54" s="72"/>
      <c r="AD54" s="73"/>
      <c r="AE54" s="72"/>
      <c r="AF54" s="74"/>
      <c r="AG54" s="70"/>
      <c r="AH54" s="71"/>
      <c r="AI54" s="72"/>
      <c r="AJ54" s="73"/>
      <c r="AK54" s="72"/>
      <c r="AL54" s="74"/>
      <c r="AM54" s="70"/>
      <c r="AN54" s="71"/>
      <c r="AO54" s="72"/>
      <c r="AP54" s="73"/>
      <c r="AQ54" s="72"/>
      <c r="AR54" s="74"/>
      <c r="AS54" s="78" t="s">
        <v>23</v>
      </c>
    </row>
    <row r="55" spans="1:45">
      <c r="A55" s="237"/>
      <c r="B55" s="21" t="s">
        <v>1</v>
      </c>
      <c r="C55" s="79">
        <v>100</v>
      </c>
      <c r="D55" s="22"/>
      <c r="E55" s="23"/>
      <c r="F55" s="24"/>
      <c r="G55" s="23"/>
      <c r="H55" s="25"/>
      <c r="I55" s="80">
        <v>99.071566731141218</v>
      </c>
      <c r="J55" s="58"/>
      <c r="K55" s="24"/>
      <c r="L55" s="59"/>
      <c r="M55" s="23"/>
      <c r="N55" s="25"/>
      <c r="O55" s="79">
        <v>94.5</v>
      </c>
      <c r="P55" s="22"/>
      <c r="Q55" s="23"/>
      <c r="R55" s="24"/>
      <c r="S55" s="23"/>
      <c r="T55" s="25"/>
      <c r="U55" s="79">
        <v>95.8</v>
      </c>
      <c r="V55" s="22"/>
      <c r="W55" s="23"/>
      <c r="X55" s="24"/>
      <c r="Y55" s="23"/>
      <c r="Z55" s="25"/>
      <c r="AA55" s="79">
        <v>102.5</v>
      </c>
      <c r="AB55" s="22"/>
      <c r="AC55" s="23"/>
      <c r="AD55" s="24"/>
      <c r="AE55" s="23"/>
      <c r="AF55" s="25"/>
      <c r="AG55" s="79">
        <v>108.4</v>
      </c>
      <c r="AH55" s="22"/>
      <c r="AI55" s="23"/>
      <c r="AJ55" s="24"/>
      <c r="AK55" s="23"/>
      <c r="AL55" s="25"/>
      <c r="AM55" s="79">
        <v>107.6</v>
      </c>
      <c r="AN55" s="22"/>
      <c r="AO55" s="23"/>
      <c r="AP55" s="24"/>
      <c r="AQ55" s="23"/>
      <c r="AR55" s="25"/>
      <c r="AS55" s="37" t="s">
        <v>23</v>
      </c>
    </row>
    <row r="56" spans="1:45">
      <c r="A56" s="237"/>
      <c r="B56" s="21" t="s">
        <v>2</v>
      </c>
      <c r="C56" s="79">
        <v>100</v>
      </c>
      <c r="D56" s="22"/>
      <c r="E56" s="23"/>
      <c r="F56" s="24"/>
      <c r="G56" s="23"/>
      <c r="H56" s="25"/>
      <c r="I56" s="80">
        <v>85.9</v>
      </c>
      <c r="J56" s="58"/>
      <c r="K56" s="24"/>
      <c r="L56" s="59"/>
      <c r="M56" s="23"/>
      <c r="N56" s="25"/>
      <c r="O56" s="79">
        <v>79.5</v>
      </c>
      <c r="P56" s="22"/>
      <c r="Q56" s="23"/>
      <c r="R56" s="24"/>
      <c r="S56" s="23"/>
      <c r="T56" s="25"/>
      <c r="U56" s="79">
        <v>85.8</v>
      </c>
      <c r="V56" s="22"/>
      <c r="W56" s="23"/>
      <c r="X56" s="24"/>
      <c r="Y56" s="23"/>
      <c r="Z56" s="25"/>
      <c r="AA56" s="79">
        <v>95.8</v>
      </c>
      <c r="AB56" s="22"/>
      <c r="AC56" s="23"/>
      <c r="AD56" s="24"/>
      <c r="AE56" s="23"/>
      <c r="AF56" s="25"/>
      <c r="AG56" s="79">
        <v>92.4</v>
      </c>
      <c r="AH56" s="22"/>
      <c r="AI56" s="23"/>
      <c r="AJ56" s="24"/>
      <c r="AK56" s="23"/>
      <c r="AL56" s="25"/>
      <c r="AM56" s="79">
        <v>84.7</v>
      </c>
      <c r="AN56" s="22"/>
      <c r="AO56" s="23"/>
      <c r="AP56" s="24"/>
      <c r="AQ56" s="23"/>
      <c r="AR56" s="25"/>
      <c r="AS56" s="37" t="s">
        <v>23</v>
      </c>
    </row>
    <row r="57" spans="1:45">
      <c r="A57" s="237"/>
      <c r="B57" s="21" t="s">
        <v>3</v>
      </c>
      <c r="C57" s="79">
        <v>100</v>
      </c>
      <c r="D57" s="22"/>
      <c r="E57" s="23"/>
      <c r="F57" s="24"/>
      <c r="G57" s="23"/>
      <c r="H57" s="25"/>
      <c r="I57" s="80">
        <v>99.552518135363741</v>
      </c>
      <c r="J57" s="58"/>
      <c r="K57" s="24"/>
      <c r="L57" s="59"/>
      <c r="M57" s="23"/>
      <c r="N57" s="25"/>
      <c r="O57" s="79">
        <v>104.73265894600371</v>
      </c>
      <c r="P57" s="22"/>
      <c r="Q57" s="23"/>
      <c r="R57" s="24"/>
      <c r="S57" s="23"/>
      <c r="T57" s="25"/>
      <c r="U57" s="79">
        <v>104.77802669189617</v>
      </c>
      <c r="V57" s="22"/>
      <c r="W57" s="23"/>
      <c r="X57" s="24"/>
      <c r="Y57" s="23"/>
      <c r="Z57" s="25"/>
      <c r="AA57" s="79">
        <v>97.876197330145075</v>
      </c>
      <c r="AB57" s="22"/>
      <c r="AC57" s="23"/>
      <c r="AD57" s="24"/>
      <c r="AE57" s="23"/>
      <c r="AF57" s="25"/>
      <c r="AG57" s="79">
        <v>102.72622951026901</v>
      </c>
      <c r="AH57" s="22"/>
      <c r="AI57" s="23"/>
      <c r="AJ57" s="24"/>
      <c r="AK57" s="23"/>
      <c r="AL57" s="25"/>
      <c r="AM57" s="79">
        <v>76.400000000000006</v>
      </c>
      <c r="AN57" s="22"/>
      <c r="AO57" s="23"/>
      <c r="AP57" s="24"/>
      <c r="AQ57" s="23"/>
      <c r="AR57" s="25"/>
      <c r="AS57" s="37" t="s">
        <v>23</v>
      </c>
    </row>
    <row r="58" spans="1:45">
      <c r="A58" s="237"/>
      <c r="B58" s="21" t="s">
        <v>4</v>
      </c>
      <c r="C58" s="79">
        <v>100</v>
      </c>
      <c r="D58" s="22"/>
      <c r="E58" s="23"/>
      <c r="F58" s="24"/>
      <c r="G58" s="23"/>
      <c r="H58" s="25"/>
      <c r="I58" s="80">
        <v>106</v>
      </c>
      <c r="J58" s="58"/>
      <c r="K58" s="24"/>
      <c r="L58" s="59"/>
      <c r="M58" s="23"/>
      <c r="N58" s="25"/>
      <c r="O58" s="79">
        <v>105.6</v>
      </c>
      <c r="P58" s="22"/>
      <c r="Q58" s="23"/>
      <c r="R58" s="24"/>
      <c r="S58" s="23"/>
      <c r="T58" s="25"/>
      <c r="U58" s="79">
        <v>106.2</v>
      </c>
      <c r="V58" s="22"/>
      <c r="W58" s="23"/>
      <c r="X58" s="24"/>
      <c r="Y58" s="23"/>
      <c r="Z58" s="25"/>
      <c r="AA58" s="79">
        <v>110</v>
      </c>
      <c r="AB58" s="22"/>
      <c r="AC58" s="23"/>
      <c r="AD58" s="24"/>
      <c r="AE58" s="23"/>
      <c r="AF58" s="25"/>
      <c r="AG58" s="79">
        <v>115.1</v>
      </c>
      <c r="AH58" s="22"/>
      <c r="AI58" s="23"/>
      <c r="AJ58" s="24"/>
      <c r="AK58" s="23"/>
      <c r="AL58" s="25"/>
      <c r="AM58" s="79">
        <v>113.2</v>
      </c>
      <c r="AN58" s="22"/>
      <c r="AO58" s="23"/>
      <c r="AP58" s="24"/>
      <c r="AQ58" s="23"/>
      <c r="AR58" s="25"/>
      <c r="AS58" s="37" t="s">
        <v>23</v>
      </c>
    </row>
    <row r="59" spans="1:45">
      <c r="A59" s="237"/>
      <c r="B59" s="21" t="s">
        <v>5</v>
      </c>
      <c r="C59" s="79">
        <v>100</v>
      </c>
      <c r="D59" s="22"/>
      <c r="E59" s="23"/>
      <c r="F59" s="24"/>
      <c r="G59" s="23"/>
      <c r="H59" s="25"/>
      <c r="I59" s="80">
        <v>104.69999999999999</v>
      </c>
      <c r="J59" s="58"/>
      <c r="K59" s="24"/>
      <c r="L59" s="59"/>
      <c r="M59" s="23"/>
      <c r="N59" s="25"/>
      <c r="O59" s="79">
        <v>107.2128</v>
      </c>
      <c r="P59" s="22"/>
      <c r="Q59" s="23"/>
      <c r="R59" s="24"/>
      <c r="S59" s="23"/>
      <c r="T59" s="25"/>
      <c r="U59" s="79">
        <v>108.49935360000001</v>
      </c>
      <c r="V59" s="22"/>
      <c r="W59" s="23"/>
      <c r="X59" s="24"/>
      <c r="Y59" s="23"/>
      <c r="Z59" s="25"/>
      <c r="AA59" s="79">
        <v>99.438338928386941</v>
      </c>
      <c r="AB59" s="22"/>
      <c r="AC59" s="23"/>
      <c r="AD59" s="24"/>
      <c r="AE59" s="23"/>
      <c r="AF59" s="25"/>
      <c r="AG59" s="79">
        <v>82.94</v>
      </c>
      <c r="AH59" s="22"/>
      <c r="AI59" s="23"/>
      <c r="AJ59" s="24"/>
      <c r="AK59" s="23"/>
      <c r="AL59" s="25"/>
      <c r="AM59" s="79">
        <v>82.6</v>
      </c>
      <c r="AN59" s="22"/>
      <c r="AO59" s="23"/>
      <c r="AP59" s="24"/>
      <c r="AQ59" s="23"/>
      <c r="AR59" s="25"/>
      <c r="AS59" s="37" t="s">
        <v>23</v>
      </c>
    </row>
    <row r="60" spans="1:45">
      <c r="A60" s="195"/>
    </row>
    <row r="61" spans="1:45" s="207" customFormat="1" ht="45">
      <c r="A61" s="237" t="s">
        <v>42</v>
      </c>
      <c r="B61" s="212"/>
      <c r="C61" s="97"/>
      <c r="D61" s="213"/>
      <c r="E61" s="214"/>
      <c r="F61" s="215"/>
      <c r="G61" s="214"/>
      <c r="H61" s="216"/>
      <c r="I61" s="102"/>
      <c r="J61" s="217"/>
      <c r="K61" s="215"/>
      <c r="L61" s="218"/>
      <c r="M61" s="214"/>
      <c r="N61" s="216"/>
      <c r="O61" s="97"/>
      <c r="P61" s="213"/>
      <c r="Q61" s="214"/>
      <c r="R61" s="215"/>
      <c r="S61" s="214"/>
      <c r="T61" s="216"/>
      <c r="U61" s="97"/>
      <c r="V61" s="213"/>
      <c r="W61" s="214"/>
      <c r="X61" s="215"/>
      <c r="Y61" s="214"/>
      <c r="Z61" s="216"/>
      <c r="AA61" s="97"/>
      <c r="AB61" s="213"/>
      <c r="AC61" s="214"/>
      <c r="AD61" s="215"/>
      <c r="AE61" s="214"/>
      <c r="AF61" s="216"/>
      <c r="AG61" s="97"/>
      <c r="AH61" s="213"/>
      <c r="AI61" s="214"/>
      <c r="AJ61" s="215"/>
      <c r="AK61" s="214"/>
      <c r="AL61" s="216"/>
      <c r="AM61" s="97"/>
      <c r="AN61" s="213"/>
      <c r="AO61" s="214"/>
      <c r="AP61" s="215"/>
      <c r="AQ61" s="214"/>
      <c r="AR61" s="216"/>
      <c r="AS61" s="219" t="s">
        <v>16</v>
      </c>
    </row>
    <row r="62" spans="1:45">
      <c r="A62" s="238" t="s">
        <v>24</v>
      </c>
      <c r="B62" s="96"/>
      <c r="C62" s="97"/>
      <c r="D62" s="98"/>
      <c r="E62" s="99"/>
      <c r="F62" s="100"/>
      <c r="G62" s="99"/>
      <c r="H62" s="101"/>
      <c r="I62" s="102"/>
      <c r="J62" s="103"/>
      <c r="K62" s="100"/>
      <c r="L62" s="104"/>
      <c r="M62" s="99"/>
      <c r="N62" s="101"/>
      <c r="O62" s="97"/>
      <c r="P62" s="98"/>
      <c r="Q62" s="99"/>
      <c r="R62" s="100"/>
      <c r="S62" s="99"/>
      <c r="T62" s="101"/>
      <c r="U62" s="97"/>
      <c r="V62" s="98"/>
      <c r="W62" s="99"/>
      <c r="X62" s="100"/>
      <c r="Y62" s="99"/>
      <c r="Z62" s="101"/>
      <c r="AA62" s="97"/>
      <c r="AB62" s="98"/>
      <c r="AC62" s="99"/>
      <c r="AD62" s="100"/>
      <c r="AE62" s="99"/>
      <c r="AF62" s="101"/>
      <c r="AG62" s="97"/>
      <c r="AH62" s="98"/>
      <c r="AI62" s="99"/>
      <c r="AJ62" s="100"/>
      <c r="AK62" s="99"/>
      <c r="AL62" s="101"/>
      <c r="AM62" s="97"/>
      <c r="AN62" s="98"/>
      <c r="AO62" s="99"/>
      <c r="AP62" s="100"/>
      <c r="AQ62" s="99"/>
      <c r="AR62" s="101"/>
      <c r="AS62" s="37" t="s">
        <v>17</v>
      </c>
    </row>
    <row r="63" spans="1:45">
      <c r="A63" s="238"/>
      <c r="B63" s="21" t="s">
        <v>1</v>
      </c>
      <c r="C63" s="105">
        <f>C69-C75</f>
        <v>-521.37664688691098</v>
      </c>
      <c r="D63" s="22"/>
      <c r="E63" s="154" t="s">
        <v>69</v>
      </c>
      <c r="F63" s="154" t="s">
        <v>69</v>
      </c>
      <c r="G63" s="154" t="s">
        <v>69</v>
      </c>
      <c r="H63" s="154" t="s">
        <v>69</v>
      </c>
      <c r="I63" s="105">
        <f>I69-I75</f>
        <v>-437.33395876089418</v>
      </c>
      <c r="J63" s="9"/>
      <c r="K63" s="154" t="s">
        <v>69</v>
      </c>
      <c r="L63" s="154" t="s">
        <v>69</v>
      </c>
      <c r="M63" s="154" t="s">
        <v>69</v>
      </c>
      <c r="N63" s="154" t="s">
        <v>69</v>
      </c>
      <c r="O63" s="105">
        <f>O69-O75</f>
        <v>-480.83394204966896</v>
      </c>
      <c r="P63" s="9"/>
      <c r="Q63" s="154" t="s">
        <v>69</v>
      </c>
      <c r="R63" s="154" t="s">
        <v>69</v>
      </c>
      <c r="S63" s="154" t="s">
        <v>69</v>
      </c>
      <c r="T63" s="154" t="s">
        <v>69</v>
      </c>
      <c r="U63" s="105">
        <f>U69-U75</f>
        <v>-319.51813700193344</v>
      </c>
      <c r="V63" s="9"/>
      <c r="W63" s="154" t="s">
        <v>69</v>
      </c>
      <c r="X63" s="154" t="s">
        <v>69</v>
      </c>
      <c r="Y63" s="154" t="s">
        <v>69</v>
      </c>
      <c r="Z63" s="154" t="s">
        <v>69</v>
      </c>
      <c r="AA63" s="105">
        <f>AA69-AA75</f>
        <v>-388.30843517502137</v>
      </c>
      <c r="AB63" s="9"/>
      <c r="AC63" s="154" t="s">
        <v>69</v>
      </c>
      <c r="AD63" s="154" t="s">
        <v>69</v>
      </c>
      <c r="AE63" s="154" t="s">
        <v>69</v>
      </c>
      <c r="AF63" s="154" t="s">
        <v>69</v>
      </c>
      <c r="AG63" s="105">
        <f>AG69-AG75</f>
        <v>-161.68195726491126</v>
      </c>
      <c r="AH63" s="9"/>
      <c r="AI63" s="154" t="s">
        <v>69</v>
      </c>
      <c r="AJ63" s="154" t="s">
        <v>69</v>
      </c>
      <c r="AK63" s="154" t="s">
        <v>69</v>
      </c>
      <c r="AL63" s="154" t="s">
        <v>69</v>
      </c>
      <c r="AM63" s="105">
        <f>AM69-AM75</f>
        <v>-281.27839570007342</v>
      </c>
      <c r="AN63" s="9"/>
      <c r="AO63" s="154" t="s">
        <v>69</v>
      </c>
      <c r="AP63" s="154" t="s">
        <v>69</v>
      </c>
      <c r="AQ63" s="154" t="s">
        <v>69</v>
      </c>
      <c r="AR63" s="154" t="s">
        <v>69</v>
      </c>
      <c r="AS63" s="37" t="s">
        <v>17</v>
      </c>
    </row>
    <row r="64" spans="1:45">
      <c r="A64" s="238"/>
      <c r="B64" s="21" t="s">
        <v>2</v>
      </c>
      <c r="C64" s="105">
        <f t="shared" ref="C64:C67" si="0">C70-C76</f>
        <v>-1342.8000000000002</v>
      </c>
      <c r="D64" s="154" t="s">
        <v>69</v>
      </c>
      <c r="E64" s="23"/>
      <c r="F64" s="154" t="s">
        <v>69</v>
      </c>
      <c r="G64" s="154" t="s">
        <v>69</v>
      </c>
      <c r="H64" s="154" t="s">
        <v>69</v>
      </c>
      <c r="I64" s="105">
        <f t="shared" ref="I64:I67" si="1">I70-I76</f>
        <v>-3876.8999999999992</v>
      </c>
      <c r="J64" s="154" t="s">
        <v>69</v>
      </c>
      <c r="K64" s="10"/>
      <c r="L64" s="117">
        <f>L70-L76</f>
        <v>-0.8</v>
      </c>
      <c r="M64" s="154" t="s">
        <v>69</v>
      </c>
      <c r="N64" s="108">
        <f>N70-N76</f>
        <v>-2700.2</v>
      </c>
      <c r="O64" s="105">
        <f t="shared" ref="O64:O67" si="2">O70-O76</f>
        <v>-1308.1000000000001</v>
      </c>
      <c r="P64" s="154">
        <f>P70-P76</f>
        <v>-6.0692999999999984</v>
      </c>
      <c r="Q64" s="10"/>
      <c r="R64" s="117">
        <f>R70-R76</f>
        <v>-0.97271669798802396</v>
      </c>
      <c r="S64" s="117">
        <f>S70-S76</f>
        <v>7.3599999999999999E-2</v>
      </c>
      <c r="T64" s="117">
        <f>T70-T76</f>
        <v>-359.65468538194995</v>
      </c>
      <c r="U64" s="105">
        <f t="shared" ref="U64:U67" si="3">U70-U76</f>
        <v>-1983.8999999999999</v>
      </c>
      <c r="V64" s="154">
        <f>V70-V76</f>
        <v>-3.3140000000000001</v>
      </c>
      <c r="W64" s="10"/>
      <c r="X64" s="117">
        <f>X70-X76</f>
        <v>-2.636509168494749</v>
      </c>
      <c r="Y64" s="117">
        <f t="shared" ref="Y64" si="4">Y70-Y76</f>
        <v>6.7599999999999993E-2</v>
      </c>
      <c r="Z64" s="117">
        <f>Z70-Z76</f>
        <v>-643.57934655755116</v>
      </c>
      <c r="AA64" s="105">
        <f t="shared" ref="AA64:AA67" si="5">AA70-AA76</f>
        <v>-1788.6</v>
      </c>
      <c r="AB64" s="154">
        <f>AB70-AB76</f>
        <v>-3.7683999999999997</v>
      </c>
      <c r="AC64" s="10"/>
      <c r="AD64" s="117">
        <f>AD70-AD76</f>
        <v>-3.7419000000000002</v>
      </c>
      <c r="AE64" s="117">
        <f t="shared" ref="AE64" si="6">AE70-AE76</f>
        <v>5.6099999999999997E-2</v>
      </c>
      <c r="AF64" s="117">
        <f>AF70-AF76</f>
        <v>-549.21237628823485</v>
      </c>
      <c r="AG64" s="105">
        <f t="shared" ref="AG64:AG67" si="7">AG70-AG76</f>
        <v>-1545.7000000000003</v>
      </c>
      <c r="AH64" s="154">
        <f>AH70-AH76</f>
        <v>-1.2677</v>
      </c>
      <c r="AI64" s="10"/>
      <c r="AJ64" s="117">
        <f>AJ70-AJ76</f>
        <v>0.25609999999999999</v>
      </c>
      <c r="AK64" s="117">
        <f t="shared" ref="AK64" si="8">AK70-AK76</f>
        <v>-2.3200000000000002E-2</v>
      </c>
      <c r="AL64" s="117">
        <f>AL70-AL76</f>
        <v>-704.19999999999993</v>
      </c>
      <c r="AM64" s="105">
        <f t="shared" ref="AM64:AM67" si="9">AM70-AM76</f>
        <v>-1207.6000000000001</v>
      </c>
      <c r="AN64" s="154">
        <f>AN70-AN76</f>
        <v>-0.27659999999999985</v>
      </c>
      <c r="AO64" s="10"/>
      <c r="AP64" s="117">
        <f>AP70-AP76</f>
        <v>0.95850000000000057</v>
      </c>
      <c r="AQ64" s="117">
        <f>AQ70-AQ76</f>
        <v>-9.9999999999997863E-5</v>
      </c>
      <c r="AR64" s="117">
        <f>AR70-AR76</f>
        <v>-450.27589394465957</v>
      </c>
      <c r="AS64" s="37" t="s">
        <v>17</v>
      </c>
    </row>
    <row r="65" spans="1:45">
      <c r="A65" s="238"/>
      <c r="B65" s="21" t="s">
        <v>3</v>
      </c>
      <c r="C65" s="105">
        <f t="shared" si="0"/>
        <v>-3665.2390410814482</v>
      </c>
      <c r="D65" s="154" t="s">
        <v>69</v>
      </c>
      <c r="E65" s="154" t="s">
        <v>69</v>
      </c>
      <c r="F65" s="24"/>
      <c r="G65" s="154" t="s">
        <v>69</v>
      </c>
      <c r="H65" s="154" t="s">
        <v>69</v>
      </c>
      <c r="I65" s="105">
        <f t="shared" si="1"/>
        <v>-8582.6448945033662</v>
      </c>
      <c r="J65" s="154" t="s">
        <v>69</v>
      </c>
      <c r="K65" s="154" t="s">
        <v>69</v>
      </c>
      <c r="L65" s="24"/>
      <c r="M65" s="154" t="s">
        <v>69</v>
      </c>
      <c r="N65" s="154" t="s">
        <v>69</v>
      </c>
      <c r="O65" s="105">
        <f t="shared" si="2"/>
        <v>-11855.850310467122</v>
      </c>
      <c r="P65" s="154" t="s">
        <v>69</v>
      </c>
      <c r="Q65" s="154" t="s">
        <v>69</v>
      </c>
      <c r="R65" s="24"/>
      <c r="S65" s="154" t="s">
        <v>69</v>
      </c>
      <c r="T65" s="154" t="s">
        <v>69</v>
      </c>
      <c r="U65" s="105">
        <f t="shared" si="3"/>
        <v>-8034.3782873074506</v>
      </c>
      <c r="V65" s="154" t="s">
        <v>69</v>
      </c>
      <c r="W65" s="154" t="s">
        <v>69</v>
      </c>
      <c r="X65" s="24"/>
      <c r="Y65" s="154" t="s">
        <v>69</v>
      </c>
      <c r="Z65" s="154" t="s">
        <v>69</v>
      </c>
      <c r="AA65" s="105">
        <f t="shared" si="5"/>
        <v>-4591.0866161739305</v>
      </c>
      <c r="AB65" s="154" t="s">
        <v>69</v>
      </c>
      <c r="AC65" s="154" t="s">
        <v>69</v>
      </c>
      <c r="AD65" s="24"/>
      <c r="AE65" s="154" t="s">
        <v>69</v>
      </c>
      <c r="AF65" s="154" t="s">
        <v>69</v>
      </c>
      <c r="AG65" s="105">
        <f t="shared" si="7"/>
        <v>-3123.1575116789945</v>
      </c>
      <c r="AH65" s="154" t="s">
        <v>69</v>
      </c>
      <c r="AI65" s="154" t="s">
        <v>69</v>
      </c>
      <c r="AJ65" s="24"/>
      <c r="AK65" s="154" t="s">
        <v>69</v>
      </c>
      <c r="AL65" s="154" t="s">
        <v>69</v>
      </c>
      <c r="AM65" s="105">
        <f t="shared" si="9"/>
        <v>-14436.328040783814</v>
      </c>
      <c r="AN65" s="154" t="s">
        <v>69</v>
      </c>
      <c r="AO65" s="154" t="s">
        <v>69</v>
      </c>
      <c r="AP65" s="24"/>
      <c r="AQ65" s="154" t="s">
        <v>69</v>
      </c>
      <c r="AR65" s="154" t="s">
        <v>69</v>
      </c>
      <c r="AS65" s="37" t="s">
        <v>17</v>
      </c>
    </row>
    <row r="66" spans="1:45">
      <c r="A66" s="238"/>
      <c r="B66" s="21" t="s">
        <v>4</v>
      </c>
      <c r="C66" s="105">
        <f t="shared" si="0"/>
        <v>-437.61089999999996</v>
      </c>
      <c r="D66" s="154" t="s">
        <v>69</v>
      </c>
      <c r="E66" s="154" t="s">
        <v>69</v>
      </c>
      <c r="F66" s="154" t="s">
        <v>69</v>
      </c>
      <c r="G66" s="23"/>
      <c r="H66" s="154" t="s">
        <v>69</v>
      </c>
      <c r="I66" s="105">
        <f t="shared" si="1"/>
        <v>-693.58950000000004</v>
      </c>
      <c r="J66" s="154" t="s">
        <v>69</v>
      </c>
      <c r="K66" s="154" t="s">
        <v>69</v>
      </c>
      <c r="L66" s="154" t="s">
        <v>69</v>
      </c>
      <c r="M66" s="23"/>
      <c r="N66" s="154" t="s">
        <v>69</v>
      </c>
      <c r="O66" s="105">
        <f t="shared" si="2"/>
        <v>-292.9278000000001</v>
      </c>
      <c r="P66" s="154" t="s">
        <v>69</v>
      </c>
      <c r="Q66" s="154" t="s">
        <v>69</v>
      </c>
      <c r="R66" s="154" t="s">
        <v>69</v>
      </c>
      <c r="S66" s="23"/>
      <c r="T66" s="154" t="s">
        <v>69</v>
      </c>
      <c r="U66" s="105">
        <f t="shared" si="3"/>
        <v>-626.08400000000006</v>
      </c>
      <c r="V66" s="154" t="s">
        <v>69</v>
      </c>
      <c r="W66" s="154" t="s">
        <v>69</v>
      </c>
      <c r="X66" s="154" t="s">
        <v>69</v>
      </c>
      <c r="Y66" s="23"/>
      <c r="Z66" s="154" t="s">
        <v>69</v>
      </c>
      <c r="AA66" s="105">
        <f t="shared" si="5"/>
        <v>-232.98040000000003</v>
      </c>
      <c r="AB66" s="154" t="s">
        <v>69</v>
      </c>
      <c r="AC66" s="154" t="s">
        <v>69</v>
      </c>
      <c r="AD66" s="154" t="s">
        <v>69</v>
      </c>
      <c r="AE66" s="23"/>
      <c r="AF66" s="154" t="s">
        <v>69</v>
      </c>
      <c r="AG66" s="105">
        <f t="shared" si="7"/>
        <v>-1009.0940000000001</v>
      </c>
      <c r="AH66" s="154" t="s">
        <v>69</v>
      </c>
      <c r="AI66" s="154" t="s">
        <v>69</v>
      </c>
      <c r="AJ66" s="154" t="s">
        <v>69</v>
      </c>
      <c r="AK66" s="23"/>
      <c r="AL66" s="154" t="s">
        <v>69</v>
      </c>
      <c r="AM66" s="105">
        <f t="shared" si="9"/>
        <v>-429.88569999999993</v>
      </c>
      <c r="AN66" s="154" t="s">
        <v>69</v>
      </c>
      <c r="AO66" s="154" t="s">
        <v>69</v>
      </c>
      <c r="AP66" s="154" t="s">
        <v>69</v>
      </c>
      <c r="AQ66" s="23"/>
      <c r="AR66" s="154" t="s">
        <v>69</v>
      </c>
      <c r="AS66" s="37" t="s">
        <v>17</v>
      </c>
    </row>
    <row r="67" spans="1:45">
      <c r="A67" s="238"/>
      <c r="B67" s="21" t="s">
        <v>5</v>
      </c>
      <c r="C67" s="105">
        <f t="shared" si="0"/>
        <v>9448.5</v>
      </c>
      <c r="D67" s="110">
        <f>D73-D79</f>
        <v>28.59102540398662</v>
      </c>
      <c r="E67" s="110">
        <f t="shared" ref="E67:G67" si="10">E73-E79</f>
        <v>899.71942103838478</v>
      </c>
      <c r="F67" s="110">
        <f t="shared" si="10"/>
        <v>-271.48079696570829</v>
      </c>
      <c r="G67" s="110">
        <f t="shared" si="10"/>
        <v>-0.40974203974114332</v>
      </c>
      <c r="H67" s="12"/>
      <c r="I67" s="105">
        <f t="shared" si="1"/>
        <v>11767.158100000037</v>
      </c>
      <c r="J67" s="110">
        <f>J73-J79</f>
        <v>76.241292736444976</v>
      </c>
      <c r="K67" s="106">
        <f>K73-K79</f>
        <v>2698.0935846012621</v>
      </c>
      <c r="L67" s="106">
        <f>L73-L79</f>
        <v>618.4627625575547</v>
      </c>
      <c r="M67" s="106">
        <f>M73-M79</f>
        <v>-2.5862270370729803</v>
      </c>
      <c r="N67" s="12"/>
      <c r="O67" s="105">
        <f t="shared" si="2"/>
        <v>-1765.1332999999941</v>
      </c>
      <c r="P67" s="110">
        <f>P73-P79</f>
        <v>82.194453581656461</v>
      </c>
      <c r="Q67" s="106">
        <f>Q73-Q79</f>
        <v>359.51524265943573</v>
      </c>
      <c r="R67" s="106">
        <f t="shared" ref="R67:S67" si="11">R73-R79</f>
        <v>567.40330665407305</v>
      </c>
      <c r="S67" s="106">
        <f t="shared" si="11"/>
        <v>-22.495347301067468</v>
      </c>
      <c r="T67" s="12"/>
      <c r="U67" s="105">
        <f t="shared" si="3"/>
        <v>17287.62894000001</v>
      </c>
      <c r="V67" s="110">
        <f>V73-V79</f>
        <v>41.588904411543481</v>
      </c>
      <c r="W67" s="106">
        <f>W73-W79</f>
        <v>643.76349596022976</v>
      </c>
      <c r="X67" s="106">
        <f>X73-X79</f>
        <v>463.1301421358022</v>
      </c>
      <c r="Y67" s="106">
        <f>Y73-Y79</f>
        <v>-17.092897025062136</v>
      </c>
      <c r="Z67" s="12"/>
      <c r="AA67" s="105">
        <f t="shared" si="5"/>
        <v>35050.879999999997</v>
      </c>
      <c r="AB67" s="110">
        <f>AB73-AB79</f>
        <v>233.77108458795712</v>
      </c>
      <c r="AC67" s="106">
        <f>AC73-AC79</f>
        <v>550.03517554412213</v>
      </c>
      <c r="AD67" s="106">
        <f t="shared" ref="AD67:AE67" si="12">AD73-AD79</f>
        <v>300.43508587975839</v>
      </c>
      <c r="AE67" s="106">
        <f t="shared" si="12"/>
        <v>36.739212845783996</v>
      </c>
      <c r="AF67" s="12"/>
      <c r="AG67" s="105">
        <f t="shared" si="7"/>
        <v>15232.14</v>
      </c>
      <c r="AH67" s="110">
        <f>AH73-AH79</f>
        <v>100.12055036935686</v>
      </c>
      <c r="AI67" s="106">
        <f>AI73-AI79</f>
        <v>693.96167338771068</v>
      </c>
      <c r="AJ67" s="106">
        <f t="shared" ref="AJ67:AK67" si="13">AJ73-AJ79</f>
        <v>210.22264205398881</v>
      </c>
      <c r="AK67" s="106">
        <f t="shared" si="13"/>
        <v>177.00047431956759</v>
      </c>
      <c r="AL67" s="12"/>
      <c r="AM67" s="105">
        <f t="shared" si="9"/>
        <v>-10395.710000000003</v>
      </c>
      <c r="AN67" s="110"/>
      <c r="AO67" s="106"/>
      <c r="AP67" s="117"/>
      <c r="AQ67" s="117"/>
      <c r="AR67" s="12"/>
      <c r="AS67" s="37" t="s">
        <v>17</v>
      </c>
    </row>
    <row r="68" spans="1:45">
      <c r="A68" s="238" t="s">
        <v>25</v>
      </c>
      <c r="B68" s="96"/>
      <c r="C68" s="105"/>
      <c r="D68" s="111"/>
      <c r="E68" s="112"/>
      <c r="F68" s="113"/>
      <c r="G68" s="112"/>
      <c r="H68" s="114"/>
      <c r="I68" s="109"/>
      <c r="J68" s="115"/>
      <c r="K68" s="113"/>
      <c r="L68" s="116"/>
      <c r="M68" s="112"/>
      <c r="N68" s="114"/>
      <c r="O68" s="105"/>
      <c r="P68" s="111"/>
      <c r="Q68" s="112"/>
      <c r="R68" s="113"/>
      <c r="S68" s="112"/>
      <c r="T68" s="114"/>
      <c r="U68" s="105"/>
      <c r="V68" s="111"/>
      <c r="W68" s="112"/>
      <c r="X68" s="113"/>
      <c r="Y68" s="112"/>
      <c r="Z68" s="114"/>
      <c r="AA68" s="105"/>
      <c r="AB68" s="111"/>
      <c r="AC68" s="112"/>
      <c r="AD68" s="113"/>
      <c r="AE68" s="112"/>
      <c r="AF68" s="114"/>
      <c r="AG68" s="105"/>
      <c r="AH68" s="111"/>
      <c r="AI68" s="112"/>
      <c r="AJ68" s="113"/>
      <c r="AK68" s="112"/>
      <c r="AL68" s="114"/>
      <c r="AM68" s="105"/>
      <c r="AN68" s="111"/>
      <c r="AO68" s="112"/>
      <c r="AP68" s="113"/>
      <c r="AQ68" s="112"/>
      <c r="AR68" s="114"/>
      <c r="AS68" s="37" t="s">
        <v>17</v>
      </c>
    </row>
    <row r="69" spans="1:45">
      <c r="A69" s="238"/>
      <c r="B69" s="21" t="s">
        <v>1</v>
      </c>
      <c r="C69" s="105">
        <v>7.9447447550473989</v>
      </c>
      <c r="D69" s="22"/>
      <c r="E69" s="154" t="s">
        <v>69</v>
      </c>
      <c r="F69" s="154" t="s">
        <v>69</v>
      </c>
      <c r="G69" s="154" t="s">
        <v>69</v>
      </c>
      <c r="H69" s="154" t="s">
        <v>69</v>
      </c>
      <c r="I69" s="109">
        <v>215.88579771135568</v>
      </c>
      <c r="J69" s="58"/>
      <c r="K69" s="154" t="s">
        <v>69</v>
      </c>
      <c r="L69" s="154" t="s">
        <v>69</v>
      </c>
      <c r="M69" s="154" t="s">
        <v>69</v>
      </c>
      <c r="N69" s="154" t="s">
        <v>69</v>
      </c>
      <c r="O69" s="105">
        <v>15.802759080017466</v>
      </c>
      <c r="P69" s="22"/>
      <c r="Q69" s="154" t="s">
        <v>69</v>
      </c>
      <c r="R69" s="154" t="s">
        <v>69</v>
      </c>
      <c r="S69" s="154" t="s">
        <v>69</v>
      </c>
      <c r="T69" s="154" t="s">
        <v>69</v>
      </c>
      <c r="U69" s="105">
        <v>26.574013170359464</v>
      </c>
      <c r="V69" s="22"/>
      <c r="W69" s="154" t="s">
        <v>69</v>
      </c>
      <c r="X69" s="154" t="s">
        <v>69</v>
      </c>
      <c r="Y69" s="154" t="s">
        <v>69</v>
      </c>
      <c r="Z69" s="154" t="s">
        <v>69</v>
      </c>
      <c r="AA69" s="105">
        <v>16.036515969497664</v>
      </c>
      <c r="AB69" s="22"/>
      <c r="AC69" s="154" t="s">
        <v>69</v>
      </c>
      <c r="AD69" s="154" t="s">
        <v>69</v>
      </c>
      <c r="AE69" s="154" t="s">
        <v>69</v>
      </c>
      <c r="AF69" s="154" t="s">
        <v>69</v>
      </c>
      <c r="AG69" s="105">
        <v>16.770963234204842</v>
      </c>
      <c r="AH69" s="22"/>
      <c r="AI69" s="154" t="s">
        <v>69</v>
      </c>
      <c r="AJ69" s="154" t="s">
        <v>69</v>
      </c>
      <c r="AK69" s="154" t="s">
        <v>69</v>
      </c>
      <c r="AL69" s="154" t="s">
        <v>69</v>
      </c>
      <c r="AM69" s="105">
        <v>56.75530144666125</v>
      </c>
      <c r="AN69" s="22"/>
      <c r="AO69" s="154" t="s">
        <v>69</v>
      </c>
      <c r="AP69" s="154" t="s">
        <v>69</v>
      </c>
      <c r="AQ69" s="154" t="s">
        <v>69</v>
      </c>
      <c r="AR69" s="154" t="s">
        <v>69</v>
      </c>
      <c r="AS69" s="37" t="s">
        <v>17</v>
      </c>
    </row>
    <row r="70" spans="1:45">
      <c r="A70" s="238"/>
      <c r="B70" s="21" t="s">
        <v>2</v>
      </c>
      <c r="C70" s="105">
        <v>50.599999999999994</v>
      </c>
      <c r="D70" s="154" t="s">
        <v>69</v>
      </c>
      <c r="E70" s="23"/>
      <c r="F70" s="154" t="s">
        <v>69</v>
      </c>
      <c r="G70" s="154" t="s">
        <v>69</v>
      </c>
      <c r="H70" s="154" t="s">
        <v>69</v>
      </c>
      <c r="I70" s="109">
        <v>125.5</v>
      </c>
      <c r="J70" s="154" t="s">
        <v>69</v>
      </c>
      <c r="K70" s="24"/>
      <c r="L70" s="117">
        <v>1</v>
      </c>
      <c r="M70" s="154" t="s">
        <v>69</v>
      </c>
      <c r="N70" s="108">
        <v>119.39999999999999</v>
      </c>
      <c r="O70" s="105">
        <v>155.5</v>
      </c>
      <c r="P70" s="154">
        <v>0.74330000000000007</v>
      </c>
      <c r="Q70" s="23"/>
      <c r="R70" s="117">
        <v>0.63749999999999996</v>
      </c>
      <c r="S70" s="154">
        <v>1.11E-2</v>
      </c>
      <c r="T70" s="108">
        <v>110.2244</v>
      </c>
      <c r="U70" s="105">
        <v>262.2</v>
      </c>
      <c r="V70" s="154">
        <v>0</v>
      </c>
      <c r="W70" s="23"/>
      <c r="X70" s="117">
        <v>0.16130000000000003</v>
      </c>
      <c r="Y70" s="154">
        <v>7.9299999999999995E-2</v>
      </c>
      <c r="Z70" s="108">
        <v>219.27130000000002</v>
      </c>
      <c r="AA70" s="105">
        <v>73.399999999999991</v>
      </c>
      <c r="AB70" s="155">
        <v>3.1600000000000003E-2</v>
      </c>
      <c r="AC70" s="23"/>
      <c r="AD70" s="108">
        <v>0.45810000000000001</v>
      </c>
      <c r="AE70" s="154">
        <v>8.0999999999999996E-3</v>
      </c>
      <c r="AF70" s="108">
        <v>59.4</v>
      </c>
      <c r="AG70" s="105">
        <v>106.60000000000001</v>
      </c>
      <c r="AH70" s="155">
        <v>0</v>
      </c>
      <c r="AI70" s="23"/>
      <c r="AJ70" s="108">
        <v>-5.8099999999999999E-2</v>
      </c>
      <c r="AK70" s="154">
        <v>-2.3100000000000002E-2</v>
      </c>
      <c r="AL70" s="108">
        <v>30.9</v>
      </c>
      <c r="AM70" s="105">
        <v>36.799999999999997</v>
      </c>
      <c r="AN70" s="155">
        <v>0.10350000000000001</v>
      </c>
      <c r="AO70" s="23"/>
      <c r="AP70" s="108">
        <v>1.0096000000000003</v>
      </c>
      <c r="AQ70" s="154">
        <v>-9.9999999999997863E-5</v>
      </c>
      <c r="AR70" s="108">
        <v>24.787800000000001</v>
      </c>
      <c r="AS70" s="37" t="s">
        <v>17</v>
      </c>
    </row>
    <row r="71" spans="1:45">
      <c r="A71" s="238"/>
      <c r="B71" s="21" t="s">
        <v>3</v>
      </c>
      <c r="C71" s="105">
        <v>3790.8788600000003</v>
      </c>
      <c r="D71" s="154" t="s">
        <v>69</v>
      </c>
      <c r="E71" s="154" t="s">
        <v>69</v>
      </c>
      <c r="F71" s="24"/>
      <c r="G71" s="154" t="s">
        <v>69</v>
      </c>
      <c r="H71" s="154" t="s">
        <v>69</v>
      </c>
      <c r="I71" s="109">
        <v>5177.6466339999997</v>
      </c>
      <c r="J71" s="154" t="s">
        <v>69</v>
      </c>
      <c r="K71" s="154" t="s">
        <v>69</v>
      </c>
      <c r="L71" s="24"/>
      <c r="M71" s="154" t="s">
        <v>69</v>
      </c>
      <c r="N71" s="154" t="s">
        <v>69</v>
      </c>
      <c r="O71" s="105">
        <v>1792.2840633767778</v>
      </c>
      <c r="P71" s="154" t="s">
        <v>69</v>
      </c>
      <c r="Q71" s="154" t="s">
        <v>69</v>
      </c>
      <c r="R71" s="24"/>
      <c r="S71" s="154" t="s">
        <v>69</v>
      </c>
      <c r="T71" s="154" t="s">
        <v>69</v>
      </c>
      <c r="U71" s="105">
        <v>1976.9149980000004</v>
      </c>
      <c r="V71" s="154" t="s">
        <v>69</v>
      </c>
      <c r="W71" s="154" t="s">
        <v>69</v>
      </c>
      <c r="X71" s="24"/>
      <c r="Y71" s="154" t="s">
        <v>69</v>
      </c>
      <c r="Z71" s="154" t="s">
        <v>69</v>
      </c>
      <c r="AA71" s="105">
        <v>2633.5420280772828</v>
      </c>
      <c r="AB71" s="154" t="s">
        <v>69</v>
      </c>
      <c r="AC71" s="154" t="s">
        <v>69</v>
      </c>
      <c r="AD71" s="24"/>
      <c r="AE71" s="154" t="s">
        <v>69</v>
      </c>
      <c r="AF71" s="154" t="s">
        <v>69</v>
      </c>
      <c r="AG71" s="105">
        <v>3327.5177279999998</v>
      </c>
      <c r="AH71" s="154" t="s">
        <v>69</v>
      </c>
      <c r="AI71" s="154" t="s">
        <v>69</v>
      </c>
      <c r="AJ71" s="24"/>
      <c r="AK71" s="154" t="s">
        <v>69</v>
      </c>
      <c r="AL71" s="154" t="s">
        <v>69</v>
      </c>
      <c r="AM71" s="105">
        <v>3210.5015971376552</v>
      </c>
      <c r="AN71" s="154" t="s">
        <v>69</v>
      </c>
      <c r="AO71" s="154" t="s">
        <v>69</v>
      </c>
      <c r="AP71" s="24"/>
      <c r="AQ71" s="154" t="s">
        <v>69</v>
      </c>
      <c r="AR71" s="154" t="s">
        <v>69</v>
      </c>
      <c r="AS71" s="37" t="s">
        <v>17</v>
      </c>
    </row>
    <row r="72" spans="1:45">
      <c r="A72" s="238"/>
      <c r="B72" s="21" t="s">
        <v>4</v>
      </c>
      <c r="C72" s="105">
        <v>-2.4799999999998434E-2</v>
      </c>
      <c r="D72" s="154" t="s">
        <v>69</v>
      </c>
      <c r="E72" s="154" t="s">
        <v>69</v>
      </c>
      <c r="F72" s="154" t="s">
        <v>69</v>
      </c>
      <c r="G72" s="23"/>
      <c r="H72" s="154" t="s">
        <v>69</v>
      </c>
      <c r="I72" s="105">
        <v>-6.1500000000000013E-2</v>
      </c>
      <c r="J72" s="154" t="s">
        <v>69</v>
      </c>
      <c r="K72" s="154" t="s">
        <v>69</v>
      </c>
      <c r="L72" s="154" t="s">
        <v>69</v>
      </c>
      <c r="M72" s="23"/>
      <c r="N72" s="154" t="s">
        <v>69</v>
      </c>
      <c r="O72" s="105">
        <v>-0.26390000000000002</v>
      </c>
      <c r="P72" s="154" t="s">
        <v>69</v>
      </c>
      <c r="Q72" s="154" t="s">
        <v>69</v>
      </c>
      <c r="R72" s="154" t="s">
        <v>69</v>
      </c>
      <c r="S72" s="23"/>
      <c r="T72" s="154" t="s">
        <v>69</v>
      </c>
      <c r="U72" s="105">
        <v>8.3000000000000018E-3</v>
      </c>
      <c r="V72" s="154" t="s">
        <v>69</v>
      </c>
      <c r="W72" s="154" t="s">
        <v>69</v>
      </c>
      <c r="X72" s="154" t="s">
        <v>69</v>
      </c>
      <c r="Y72" s="23"/>
      <c r="Z72" s="154" t="s">
        <v>69</v>
      </c>
      <c r="AA72" s="105">
        <v>114.97330000000001</v>
      </c>
      <c r="AB72" s="154" t="s">
        <v>69</v>
      </c>
      <c r="AC72" s="154" t="s">
        <v>69</v>
      </c>
      <c r="AD72" s="154" t="s">
        <v>69</v>
      </c>
      <c r="AE72" s="23"/>
      <c r="AF72" s="154" t="s">
        <v>69</v>
      </c>
      <c r="AG72" s="105">
        <v>132.56319999999999</v>
      </c>
      <c r="AH72" s="154" t="s">
        <v>69</v>
      </c>
      <c r="AI72" s="154" t="s">
        <v>69</v>
      </c>
      <c r="AJ72" s="154" t="s">
        <v>69</v>
      </c>
      <c r="AK72" s="23"/>
      <c r="AL72" s="154" t="s">
        <v>69</v>
      </c>
      <c r="AM72" s="105">
        <v>36.894800000000004</v>
      </c>
      <c r="AN72" s="154" t="s">
        <v>69</v>
      </c>
      <c r="AO72" s="154" t="s">
        <v>69</v>
      </c>
      <c r="AP72" s="154" t="s">
        <v>69</v>
      </c>
      <c r="AQ72" s="23"/>
      <c r="AR72" s="154" t="s">
        <v>69</v>
      </c>
      <c r="AS72" s="37" t="s">
        <v>17</v>
      </c>
    </row>
    <row r="73" spans="1:45">
      <c r="A73" s="238"/>
      <c r="B73" s="21" t="s">
        <v>5</v>
      </c>
      <c r="C73" s="105">
        <v>52616.3</v>
      </c>
      <c r="D73" s="110">
        <v>4.7478933505855654</v>
      </c>
      <c r="E73" s="106">
        <v>934.02124638749672</v>
      </c>
      <c r="F73" s="117">
        <v>-225.3522827140547</v>
      </c>
      <c r="G73" s="117">
        <v>11.347151921545214</v>
      </c>
      <c r="H73" s="25"/>
      <c r="I73" s="109">
        <v>66850.790600000008</v>
      </c>
      <c r="J73" s="118">
        <v>69.352559364207934</v>
      </c>
      <c r="K73" s="107">
        <v>2819.2000000000003</v>
      </c>
      <c r="L73" s="117">
        <v>674.23168262417335</v>
      </c>
      <c r="M73" s="117">
        <v>20.330266220643097</v>
      </c>
      <c r="N73" s="25"/>
      <c r="O73" s="105">
        <v>48822.421399999999</v>
      </c>
      <c r="P73" s="110">
        <v>130.16997911311327</v>
      </c>
      <c r="Q73" s="106">
        <v>469.99723411256912</v>
      </c>
      <c r="R73" s="107">
        <v>844.53480613029421</v>
      </c>
      <c r="S73" s="117">
        <v>-1.7950372500000007</v>
      </c>
      <c r="T73" s="25"/>
      <c r="U73" s="105">
        <v>86506.527649000011</v>
      </c>
      <c r="V73" s="110">
        <v>93.50671758588507</v>
      </c>
      <c r="W73" s="106">
        <v>863.18284806222471</v>
      </c>
      <c r="X73" s="107">
        <v>670.834366288929</v>
      </c>
      <c r="Y73" s="117">
        <v>10.583094674937861</v>
      </c>
      <c r="Z73" s="25"/>
      <c r="AA73" s="105">
        <v>57082.2</v>
      </c>
      <c r="AB73" s="110">
        <v>271.58654323713318</v>
      </c>
      <c r="AC73" s="106">
        <v>608.70287828522567</v>
      </c>
      <c r="AD73" s="107">
        <v>657.1468817489648</v>
      </c>
      <c r="AE73" s="117">
        <v>43.05697388742383</v>
      </c>
      <c r="AF73" s="25"/>
      <c r="AG73" s="105">
        <v>22085.1</v>
      </c>
      <c r="AH73" s="110">
        <v>156.47669950807654</v>
      </c>
      <c r="AI73" s="106">
        <v>736.15288016268516</v>
      </c>
      <c r="AJ73" s="107">
        <v>642.86052806892974</v>
      </c>
      <c r="AK73" s="117">
        <v>158.91351635605886</v>
      </c>
      <c r="AL73" s="25"/>
      <c r="AM73" s="105">
        <v>22580.51</v>
      </c>
      <c r="AN73" s="110"/>
      <c r="AO73" s="106"/>
      <c r="AP73" s="107"/>
      <c r="AQ73" s="117"/>
      <c r="AR73" s="25"/>
      <c r="AS73" s="37" t="s">
        <v>17</v>
      </c>
    </row>
    <row r="74" spans="1:45">
      <c r="A74" s="238" t="s">
        <v>26</v>
      </c>
      <c r="B74" s="96"/>
      <c r="C74" s="105"/>
      <c r="D74" s="111"/>
      <c r="E74" s="112"/>
      <c r="F74" s="113"/>
      <c r="G74" s="112"/>
      <c r="H74" s="114"/>
      <c r="I74" s="109"/>
      <c r="J74" s="115"/>
      <c r="K74" s="113"/>
      <c r="L74" s="116"/>
      <c r="M74" s="112"/>
      <c r="N74" s="114"/>
      <c r="O74" s="105"/>
      <c r="P74" s="111"/>
      <c r="Q74" s="112"/>
      <c r="R74" s="113"/>
      <c r="S74" s="112"/>
      <c r="T74" s="114"/>
      <c r="U74" s="105"/>
      <c r="V74" s="111"/>
      <c r="W74" s="112"/>
      <c r="X74" s="113"/>
      <c r="Y74" s="112"/>
      <c r="Z74" s="114"/>
      <c r="AA74" s="105"/>
      <c r="AB74" s="111"/>
      <c r="AC74" s="112"/>
      <c r="AD74" s="113"/>
      <c r="AE74" s="112"/>
      <c r="AF74" s="114"/>
      <c r="AG74" s="105"/>
      <c r="AH74" s="111"/>
      <c r="AI74" s="112"/>
      <c r="AJ74" s="113"/>
      <c r="AK74" s="112"/>
      <c r="AL74" s="114"/>
      <c r="AM74" s="105"/>
      <c r="AN74" s="111"/>
      <c r="AO74" s="112"/>
      <c r="AP74" s="113"/>
      <c r="AQ74" s="112"/>
      <c r="AR74" s="114"/>
      <c r="AS74" s="37" t="s">
        <v>17</v>
      </c>
    </row>
    <row r="75" spans="1:45">
      <c r="A75" s="238"/>
      <c r="B75" s="21" t="s">
        <v>1</v>
      </c>
      <c r="C75" s="105">
        <v>529.32139164195837</v>
      </c>
      <c r="D75" s="22"/>
      <c r="E75" s="154" t="s">
        <v>69</v>
      </c>
      <c r="F75" s="154" t="s">
        <v>69</v>
      </c>
      <c r="G75" s="154" t="s">
        <v>69</v>
      </c>
      <c r="H75" s="154" t="s">
        <v>69</v>
      </c>
      <c r="I75" s="109">
        <v>653.21975647224986</v>
      </c>
      <c r="J75" s="58"/>
      <c r="K75" s="154" t="s">
        <v>69</v>
      </c>
      <c r="L75" s="154" t="s">
        <v>69</v>
      </c>
      <c r="M75" s="154" t="s">
        <v>69</v>
      </c>
      <c r="N75" s="154" t="s">
        <v>69</v>
      </c>
      <c r="O75" s="105">
        <v>496.63670112968646</v>
      </c>
      <c r="P75" s="22"/>
      <c r="Q75" s="154" t="s">
        <v>69</v>
      </c>
      <c r="R75" s="154" t="s">
        <v>69</v>
      </c>
      <c r="S75" s="154" t="s">
        <v>69</v>
      </c>
      <c r="T75" s="154" t="s">
        <v>69</v>
      </c>
      <c r="U75" s="105">
        <v>346.09215017229292</v>
      </c>
      <c r="V75" s="22"/>
      <c r="W75" s="154" t="s">
        <v>69</v>
      </c>
      <c r="X75" s="154" t="s">
        <v>69</v>
      </c>
      <c r="Y75" s="154" t="s">
        <v>69</v>
      </c>
      <c r="Z75" s="154" t="s">
        <v>69</v>
      </c>
      <c r="AA75" s="105">
        <v>404.34495114451903</v>
      </c>
      <c r="AB75" s="22"/>
      <c r="AC75" s="154" t="s">
        <v>69</v>
      </c>
      <c r="AD75" s="154">
        <v>-6.9999999999999993E-2</v>
      </c>
      <c r="AE75" s="154" t="s">
        <v>69</v>
      </c>
      <c r="AF75" s="154">
        <v>108.53999999999999</v>
      </c>
      <c r="AG75" s="105">
        <v>178.45292049911609</v>
      </c>
      <c r="AH75" s="22"/>
      <c r="AI75" s="154">
        <v>0</v>
      </c>
      <c r="AJ75" s="154">
        <v>-0.05</v>
      </c>
      <c r="AK75" s="154">
        <v>0</v>
      </c>
      <c r="AL75" s="154">
        <v>130.46530411478091</v>
      </c>
      <c r="AM75" s="105">
        <v>338.03369714673465</v>
      </c>
      <c r="AN75" s="22"/>
      <c r="AO75" s="154">
        <v>0</v>
      </c>
      <c r="AP75" s="154">
        <v>-1.56</v>
      </c>
      <c r="AQ75" s="154">
        <v>0</v>
      </c>
      <c r="AR75" s="154">
        <v>-89.36999999999999</v>
      </c>
      <c r="AS75" s="37" t="s">
        <v>17</v>
      </c>
    </row>
    <row r="76" spans="1:45">
      <c r="A76" s="238"/>
      <c r="B76" s="21" t="s">
        <v>2</v>
      </c>
      <c r="C76" s="105">
        <v>1393.4</v>
      </c>
      <c r="D76" s="154" t="s">
        <v>69</v>
      </c>
      <c r="E76" s="23"/>
      <c r="F76" s="154" t="s">
        <v>69</v>
      </c>
      <c r="G76" s="154" t="s">
        <v>69</v>
      </c>
      <c r="H76" s="108">
        <v>933.74227537325658</v>
      </c>
      <c r="I76" s="109">
        <v>4002.3999999999992</v>
      </c>
      <c r="J76" s="154" t="s">
        <v>69</v>
      </c>
      <c r="K76" s="24"/>
      <c r="L76" s="117">
        <v>1.8</v>
      </c>
      <c r="M76" s="154" t="s">
        <v>69</v>
      </c>
      <c r="N76" s="108">
        <v>2819.6</v>
      </c>
      <c r="O76" s="105">
        <v>1463.6000000000001</v>
      </c>
      <c r="P76" s="154">
        <v>6.8125999999999989</v>
      </c>
      <c r="Q76" s="23"/>
      <c r="R76" s="117">
        <v>1.6102166979880239</v>
      </c>
      <c r="S76" s="154">
        <v>-6.25E-2</v>
      </c>
      <c r="T76" s="108">
        <v>469.87908538194995</v>
      </c>
      <c r="U76" s="105">
        <v>2246.1</v>
      </c>
      <c r="V76" s="154">
        <v>3.3140000000000001</v>
      </c>
      <c r="W76" s="23"/>
      <c r="X76" s="117">
        <v>2.7978091684947493</v>
      </c>
      <c r="Y76" s="154">
        <v>1.1699999999999999E-2</v>
      </c>
      <c r="Z76" s="108">
        <v>862.85064655755116</v>
      </c>
      <c r="AA76" s="105">
        <v>1862</v>
      </c>
      <c r="AB76" s="154">
        <v>3.8</v>
      </c>
      <c r="AC76" s="23"/>
      <c r="AD76" s="117">
        <v>4.2</v>
      </c>
      <c r="AE76" s="154">
        <v>-4.8000000000000001E-2</v>
      </c>
      <c r="AF76" s="108">
        <v>608.61237628823483</v>
      </c>
      <c r="AG76" s="105">
        <v>1652.3000000000002</v>
      </c>
      <c r="AH76" s="110">
        <v>1.2677</v>
      </c>
      <c r="AI76" s="23"/>
      <c r="AJ76" s="107">
        <v>-0.31419999999999998</v>
      </c>
      <c r="AK76" s="154">
        <v>1E-4</v>
      </c>
      <c r="AL76" s="108">
        <v>735.09999999999991</v>
      </c>
      <c r="AM76" s="105">
        <v>1244.4000000000001</v>
      </c>
      <c r="AN76" s="110">
        <v>0.38009999999999988</v>
      </c>
      <c r="AO76" s="23"/>
      <c r="AP76" s="107">
        <v>5.1099999999999653E-2</v>
      </c>
      <c r="AQ76" s="154">
        <v>0</v>
      </c>
      <c r="AR76" s="108">
        <v>475.06369394465958</v>
      </c>
      <c r="AS76" s="37" t="s">
        <v>17</v>
      </c>
    </row>
    <row r="77" spans="1:45">
      <c r="A77" s="238"/>
      <c r="B77" s="21" t="s">
        <v>3</v>
      </c>
      <c r="C77" s="105">
        <v>7456.1179010814485</v>
      </c>
      <c r="D77" s="154" t="s">
        <v>69</v>
      </c>
      <c r="E77" s="154" t="s">
        <v>69</v>
      </c>
      <c r="F77" s="24"/>
      <c r="G77" s="154" t="s">
        <v>69</v>
      </c>
      <c r="H77" s="154" t="s">
        <v>69</v>
      </c>
      <c r="I77" s="109">
        <v>13760.291528503365</v>
      </c>
      <c r="J77" s="154" t="s">
        <v>69</v>
      </c>
      <c r="K77" s="154" t="s">
        <v>69</v>
      </c>
      <c r="L77" s="24"/>
      <c r="M77" s="154" t="s">
        <v>69</v>
      </c>
      <c r="N77" s="154" t="s">
        <v>69</v>
      </c>
      <c r="O77" s="105">
        <v>13648.134373843899</v>
      </c>
      <c r="P77" s="154" t="s">
        <v>69</v>
      </c>
      <c r="Q77" s="154" t="s">
        <v>69</v>
      </c>
      <c r="R77" s="24"/>
      <c r="S77" s="154" t="s">
        <v>69</v>
      </c>
      <c r="T77" s="154" t="s">
        <v>69</v>
      </c>
      <c r="U77" s="105">
        <v>10011.293285307451</v>
      </c>
      <c r="V77" s="154">
        <v>9.0000000000000011E-3</v>
      </c>
      <c r="W77" s="154">
        <v>15.248249999999992</v>
      </c>
      <c r="X77" s="24"/>
      <c r="Y77" s="154">
        <v>-62.838850000000008</v>
      </c>
      <c r="Z77" s="154">
        <v>412.46904027523004</v>
      </c>
      <c r="AA77" s="105">
        <v>7224.6286442512128</v>
      </c>
      <c r="AB77" s="110">
        <v>0.33719000000000005</v>
      </c>
      <c r="AC77" s="106">
        <v>3.5838999999999812</v>
      </c>
      <c r="AD77" s="24"/>
      <c r="AE77" s="154">
        <v>-24.885680000000001</v>
      </c>
      <c r="AF77" s="108">
        <v>506.34852460386975</v>
      </c>
      <c r="AG77" s="105">
        <v>6450.6752396789943</v>
      </c>
      <c r="AH77" s="119">
        <v>0.37803999999999999</v>
      </c>
      <c r="AI77" s="106">
        <v>-8.2735800000000008</v>
      </c>
      <c r="AJ77" s="24"/>
      <c r="AK77" s="154">
        <v>-21.654979999999995</v>
      </c>
      <c r="AL77" s="108">
        <v>243.12412487053359</v>
      </c>
      <c r="AM77" s="105">
        <v>17646.82963792147</v>
      </c>
      <c r="AN77" s="110">
        <v>0.25582000000000005</v>
      </c>
      <c r="AO77" s="106">
        <v>7.1494500000000034</v>
      </c>
      <c r="AP77" s="24"/>
      <c r="AQ77" s="154">
        <v>-1.1706999999999992</v>
      </c>
      <c r="AR77" s="108">
        <v>184.58019709486672</v>
      </c>
      <c r="AS77" s="37" t="s">
        <v>17</v>
      </c>
    </row>
    <row r="78" spans="1:45">
      <c r="A78" s="238"/>
      <c r="B78" s="21" t="s">
        <v>4</v>
      </c>
      <c r="C78" s="105">
        <v>437.58609999999999</v>
      </c>
      <c r="D78" s="154">
        <v>0</v>
      </c>
      <c r="E78" s="154">
        <v>5.3899999999999997E-2</v>
      </c>
      <c r="F78" s="107">
        <v>25.666</v>
      </c>
      <c r="G78" s="23"/>
      <c r="H78" s="108">
        <v>50.359199999999994</v>
      </c>
      <c r="I78" s="105">
        <v>693.52800000000002</v>
      </c>
      <c r="J78" s="154">
        <v>0</v>
      </c>
      <c r="K78" s="154">
        <v>3.5000000000000001E-3</v>
      </c>
      <c r="L78" s="107">
        <v>-4.2267000000000001</v>
      </c>
      <c r="M78" s="23"/>
      <c r="N78" s="108">
        <v>3.9319000000000002</v>
      </c>
      <c r="O78" s="105">
        <v>292.66390000000013</v>
      </c>
      <c r="P78" s="154">
        <v>0</v>
      </c>
      <c r="Q78" s="154">
        <v>-0.58160000000000001</v>
      </c>
      <c r="R78" s="107">
        <v>14.292999999999999</v>
      </c>
      <c r="S78" s="23"/>
      <c r="T78" s="108">
        <v>18.189799999999998</v>
      </c>
      <c r="U78" s="105">
        <v>626.09230000000002</v>
      </c>
      <c r="V78" s="154">
        <v>0</v>
      </c>
      <c r="W78" s="154">
        <v>1.7852999999999999</v>
      </c>
      <c r="X78" s="107">
        <v>-1.6003999999999969</v>
      </c>
      <c r="Y78" s="23"/>
      <c r="Z78" s="108">
        <v>66.797399999999996</v>
      </c>
      <c r="AA78" s="105">
        <v>347.95370000000003</v>
      </c>
      <c r="AB78" s="154">
        <v>0</v>
      </c>
      <c r="AC78" s="154">
        <v>-1.6955</v>
      </c>
      <c r="AD78" s="107">
        <v>12.304300000000001</v>
      </c>
      <c r="AE78" s="23"/>
      <c r="AF78" s="108">
        <v>137.74189999999999</v>
      </c>
      <c r="AG78" s="105">
        <v>1141.6572000000001</v>
      </c>
      <c r="AH78" s="155">
        <v>0</v>
      </c>
      <c r="AI78" s="154">
        <v>17.559400000000004</v>
      </c>
      <c r="AJ78" s="107">
        <v>5.2673000000000005</v>
      </c>
      <c r="AK78" s="23"/>
      <c r="AL78" s="108">
        <v>489.67540000000002</v>
      </c>
      <c r="AM78" s="105">
        <v>466.78049999999996</v>
      </c>
      <c r="AN78" s="155">
        <v>0</v>
      </c>
      <c r="AO78" s="154">
        <v>-17.600000000000001</v>
      </c>
      <c r="AP78" s="107">
        <v>16.3</v>
      </c>
      <c r="AQ78" s="23"/>
      <c r="AR78" s="108">
        <v>230.7</v>
      </c>
      <c r="AS78" s="37" t="s">
        <v>17</v>
      </c>
    </row>
    <row r="79" spans="1:45">
      <c r="A79" s="238"/>
      <c r="B79" s="21" t="s">
        <v>5</v>
      </c>
      <c r="C79" s="105">
        <v>43167.8</v>
      </c>
      <c r="D79" s="110">
        <v>-23.843132053401057</v>
      </c>
      <c r="E79" s="106">
        <v>34.301825349111937</v>
      </c>
      <c r="F79" s="117">
        <v>46.128514251653598</v>
      </c>
      <c r="G79" s="117">
        <v>11.756893961286357</v>
      </c>
      <c r="H79" s="25"/>
      <c r="I79" s="109">
        <v>55083.632499999971</v>
      </c>
      <c r="J79" s="118">
        <v>-6.8887333722370396</v>
      </c>
      <c r="K79" s="107">
        <v>121.10641539873801</v>
      </c>
      <c r="L79" s="117">
        <v>55.768920066618598</v>
      </c>
      <c r="M79" s="117">
        <v>22.916493257716077</v>
      </c>
      <c r="N79" s="25"/>
      <c r="O79" s="105">
        <v>50587.554699999993</v>
      </c>
      <c r="P79" s="110">
        <v>47.97552553145681</v>
      </c>
      <c r="Q79" s="106">
        <v>110.48199145313338</v>
      </c>
      <c r="R79" s="107">
        <v>277.13149947622117</v>
      </c>
      <c r="S79" s="106">
        <v>20.700310051067468</v>
      </c>
      <c r="T79" s="25"/>
      <c r="U79" s="105">
        <v>69218.898709000001</v>
      </c>
      <c r="V79" s="110">
        <v>51.917813174341589</v>
      </c>
      <c r="W79" s="106">
        <v>219.41935210199495</v>
      </c>
      <c r="X79" s="107">
        <v>207.7042241531268</v>
      </c>
      <c r="Y79" s="106">
        <v>27.675991699999997</v>
      </c>
      <c r="Z79" s="25"/>
      <c r="AA79" s="105">
        <v>22031.32</v>
      </c>
      <c r="AB79" s="110">
        <v>37.815458649176065</v>
      </c>
      <c r="AC79" s="106">
        <v>58.667702741103554</v>
      </c>
      <c r="AD79" s="107">
        <v>356.71179586920641</v>
      </c>
      <c r="AE79" s="106">
        <v>6.3177610416398302</v>
      </c>
      <c r="AF79" s="25"/>
      <c r="AG79" s="105">
        <v>6852.96</v>
      </c>
      <c r="AH79" s="110">
        <v>56.356149138719672</v>
      </c>
      <c r="AI79" s="106">
        <v>42.191206774974461</v>
      </c>
      <c r="AJ79" s="107">
        <v>432.63788601494093</v>
      </c>
      <c r="AK79" s="106">
        <v>-18.08695796350872</v>
      </c>
      <c r="AL79" s="25"/>
      <c r="AM79" s="105">
        <v>32976.22</v>
      </c>
      <c r="AN79" s="110"/>
      <c r="AO79" s="106"/>
      <c r="AP79" s="107"/>
      <c r="AQ79" s="106"/>
      <c r="AR79" s="25"/>
      <c r="AS79" s="37" t="s">
        <v>17</v>
      </c>
    </row>
    <row r="80" spans="1:45" s="207" customFormat="1" ht="30">
      <c r="A80" s="239" t="s">
        <v>55</v>
      </c>
      <c r="B80" s="220"/>
      <c r="C80" s="56"/>
      <c r="D80" s="221"/>
      <c r="E80" s="222"/>
      <c r="F80" s="223"/>
      <c r="G80" s="222"/>
      <c r="H80" s="224"/>
      <c r="I80" s="56"/>
      <c r="J80" s="221"/>
      <c r="K80" s="222"/>
      <c r="L80" s="223"/>
      <c r="M80" s="222"/>
      <c r="N80" s="224"/>
      <c r="O80" s="56"/>
      <c r="P80" s="221"/>
      <c r="Q80" s="222"/>
      <c r="R80" s="223"/>
      <c r="S80" s="222"/>
      <c r="T80" s="224"/>
      <c r="U80" s="56"/>
      <c r="V80" s="221"/>
      <c r="W80" s="222"/>
      <c r="X80" s="223"/>
      <c r="Y80" s="222"/>
      <c r="Z80" s="224"/>
      <c r="AA80" s="56"/>
      <c r="AB80" s="221"/>
      <c r="AC80" s="222"/>
      <c r="AD80" s="223"/>
      <c r="AE80" s="222"/>
      <c r="AF80" s="224"/>
      <c r="AG80" s="56"/>
      <c r="AH80" s="221"/>
      <c r="AI80" s="222"/>
      <c r="AJ80" s="223"/>
      <c r="AK80" s="222"/>
      <c r="AL80" s="224"/>
      <c r="AM80" s="56"/>
      <c r="AN80" s="221"/>
      <c r="AO80" s="222"/>
      <c r="AP80" s="223"/>
      <c r="AQ80" s="222"/>
      <c r="AR80" s="224"/>
      <c r="AS80" s="225" t="s">
        <v>16</v>
      </c>
    </row>
    <row r="81" spans="1:45">
      <c r="A81" s="239"/>
      <c r="B81" s="14" t="s">
        <v>1</v>
      </c>
      <c r="C81" s="47">
        <v>590.80755181636482</v>
      </c>
      <c r="D81" s="9"/>
      <c r="E81" s="10"/>
      <c r="F81" s="11"/>
      <c r="G81" s="10"/>
      <c r="H81" s="12"/>
      <c r="I81" s="47">
        <v>705.4702647176174</v>
      </c>
      <c r="J81" s="9"/>
      <c r="K81" s="10"/>
      <c r="L81" s="11"/>
      <c r="M81" s="10"/>
      <c r="N81" s="12"/>
      <c r="O81" s="47">
        <v>692.16660018515836</v>
      </c>
      <c r="P81" s="9"/>
      <c r="Q81" s="10"/>
      <c r="R81" s="11"/>
      <c r="S81" s="10"/>
      <c r="T81" s="12"/>
      <c r="U81" s="47">
        <v>576.55812373203401</v>
      </c>
      <c r="V81" s="9"/>
      <c r="W81" s="10"/>
      <c r="X81" s="11"/>
      <c r="Y81" s="10"/>
      <c r="Z81" s="12"/>
      <c r="AA81" s="47">
        <v>672.11613122486528</v>
      </c>
      <c r="AB81" s="9"/>
      <c r="AC81" s="10"/>
      <c r="AD81" s="11"/>
      <c r="AE81" s="10"/>
      <c r="AF81" s="12"/>
      <c r="AG81" s="47">
        <v>450.50703748464582</v>
      </c>
      <c r="AH81" s="9"/>
      <c r="AI81" s="10"/>
      <c r="AJ81" s="11"/>
      <c r="AK81" s="10"/>
      <c r="AL81" s="12"/>
      <c r="AM81" s="47">
        <v>626.63037770767903</v>
      </c>
      <c r="AN81" s="9"/>
      <c r="AO81" s="10"/>
      <c r="AP81" s="11"/>
      <c r="AQ81" s="10"/>
      <c r="AR81" s="12"/>
      <c r="AS81" s="26" t="s">
        <v>17</v>
      </c>
    </row>
    <row r="82" spans="1:45">
      <c r="A82" s="239"/>
      <c r="B82" s="14" t="s">
        <v>2</v>
      </c>
      <c r="C82" s="47">
        <v>1599.8999999999999</v>
      </c>
      <c r="D82" s="9"/>
      <c r="E82" s="10"/>
      <c r="F82" s="11"/>
      <c r="G82" s="10"/>
      <c r="H82" s="12"/>
      <c r="I82" s="47">
        <v>2066.4</v>
      </c>
      <c r="J82" s="9"/>
      <c r="K82" s="10"/>
      <c r="L82" s="11"/>
      <c r="M82" s="10"/>
      <c r="N82" s="12"/>
      <c r="O82" s="47">
        <v>2389.8999999999996</v>
      </c>
      <c r="P82" s="9"/>
      <c r="Q82" s="10"/>
      <c r="R82" s="11"/>
      <c r="S82" s="10"/>
      <c r="T82" s="12"/>
      <c r="U82" s="47">
        <v>3543.4</v>
      </c>
      <c r="V82" s="9"/>
      <c r="W82" s="10"/>
      <c r="X82" s="11"/>
      <c r="Y82" s="10"/>
      <c r="Z82" s="12"/>
      <c r="AA82" s="47">
        <v>3314.7</v>
      </c>
      <c r="AB82" s="9"/>
      <c r="AC82" s="10"/>
      <c r="AD82" s="11"/>
      <c r="AE82" s="10"/>
      <c r="AF82" s="12"/>
      <c r="AG82" s="47">
        <v>3072.3999999999996</v>
      </c>
      <c r="AH82" s="9"/>
      <c r="AI82" s="10"/>
      <c r="AJ82" s="11"/>
      <c r="AK82" s="10"/>
      <c r="AL82" s="12"/>
      <c r="AM82" s="47">
        <v>2845.7999999999997</v>
      </c>
      <c r="AN82" s="9"/>
      <c r="AO82" s="10"/>
      <c r="AP82" s="11"/>
      <c r="AQ82" s="10"/>
      <c r="AR82" s="12"/>
      <c r="AS82" s="26" t="s">
        <v>17</v>
      </c>
    </row>
    <row r="83" spans="1:45">
      <c r="A83" s="239"/>
      <c r="B83" s="14" t="s">
        <v>3</v>
      </c>
      <c r="C83" s="47">
        <v>22076.928419299926</v>
      </c>
      <c r="D83" s="9"/>
      <c r="E83" s="10"/>
      <c r="F83" s="11"/>
      <c r="G83" s="10"/>
      <c r="H83" s="12"/>
      <c r="I83" s="47">
        <v>29977.069002596872</v>
      </c>
      <c r="J83" s="9"/>
      <c r="K83" s="10"/>
      <c r="L83" s="11"/>
      <c r="M83" s="10"/>
      <c r="N83" s="12"/>
      <c r="O83" s="47">
        <v>30206.631986509266</v>
      </c>
      <c r="P83" s="9"/>
      <c r="Q83" s="10"/>
      <c r="R83" s="11"/>
      <c r="S83" s="10"/>
      <c r="T83" s="12"/>
      <c r="U83" s="47">
        <v>27468.095176630479</v>
      </c>
      <c r="V83" s="9"/>
      <c r="W83" s="10"/>
      <c r="X83" s="11"/>
      <c r="Y83" s="10"/>
      <c r="Z83" s="12"/>
      <c r="AA83" s="47">
        <v>24692.26679989617</v>
      </c>
      <c r="AB83" s="9"/>
      <c r="AC83" s="10"/>
      <c r="AD83" s="11"/>
      <c r="AE83" s="10"/>
      <c r="AF83" s="12"/>
      <c r="AG83" s="47">
        <v>13413.832874116157</v>
      </c>
      <c r="AH83" s="9"/>
      <c r="AI83" s="10"/>
      <c r="AJ83" s="11"/>
      <c r="AK83" s="10"/>
      <c r="AL83" s="12"/>
      <c r="AM83" s="47">
        <v>15032.264706831247</v>
      </c>
      <c r="AN83" s="9"/>
      <c r="AO83" s="10"/>
      <c r="AP83" s="11"/>
      <c r="AQ83" s="10"/>
      <c r="AR83" s="12"/>
      <c r="AS83" s="26" t="s">
        <v>17</v>
      </c>
    </row>
    <row r="84" spans="1:45">
      <c r="A84" s="240"/>
      <c r="B84" s="14" t="s">
        <v>4</v>
      </c>
      <c r="C84" s="47">
        <v>326.18568248925692</v>
      </c>
      <c r="D84" s="9"/>
      <c r="E84" s="10"/>
      <c r="F84" s="11"/>
      <c r="G84" s="10"/>
      <c r="H84" s="12"/>
      <c r="I84" s="47">
        <v>681.81312814178636</v>
      </c>
      <c r="J84" s="9"/>
      <c r="K84" s="10"/>
      <c r="L84" s="11"/>
      <c r="M84" s="10"/>
      <c r="N84" s="12"/>
      <c r="O84" s="47">
        <v>190.59140058408141</v>
      </c>
      <c r="P84" s="9"/>
      <c r="Q84" s="10"/>
      <c r="R84" s="11"/>
      <c r="S84" s="10"/>
      <c r="T84" s="12"/>
      <c r="U84" s="47">
        <v>452.85393840881216</v>
      </c>
      <c r="V84" s="9"/>
      <c r="W84" s="10"/>
      <c r="X84" s="11"/>
      <c r="Y84" s="10"/>
      <c r="Z84" s="12"/>
      <c r="AA84" s="47">
        <v>339.51022940735555</v>
      </c>
      <c r="AB84" s="9"/>
      <c r="AC84" s="10"/>
      <c r="AD84" s="11"/>
      <c r="AE84" s="10"/>
      <c r="AF84" s="12"/>
      <c r="AG84" s="47">
        <v>290.15965750673996</v>
      </c>
      <c r="AH84" s="9"/>
      <c r="AI84" s="10"/>
      <c r="AJ84" s="11"/>
      <c r="AK84" s="10"/>
      <c r="AL84" s="12"/>
      <c r="AM84" s="47">
        <v>285.37276233778516</v>
      </c>
      <c r="AN84" s="9"/>
      <c r="AO84" s="10"/>
      <c r="AP84" s="11"/>
      <c r="AQ84" s="10"/>
      <c r="AR84" s="12"/>
      <c r="AS84" s="26" t="s">
        <v>17</v>
      </c>
    </row>
    <row r="85" spans="1:45">
      <c r="A85" s="240"/>
      <c r="B85" s="14" t="s">
        <v>5</v>
      </c>
      <c r="C85" s="47">
        <v>85168.2</v>
      </c>
      <c r="D85" s="9"/>
      <c r="E85" s="10"/>
      <c r="F85" s="11"/>
      <c r="G85" s="10"/>
      <c r="H85" s="12"/>
      <c r="I85" s="47">
        <v>103086.48008000002</v>
      </c>
      <c r="J85" s="9"/>
      <c r="K85" s="10"/>
      <c r="L85" s="11"/>
      <c r="M85" s="10"/>
      <c r="N85" s="12"/>
      <c r="O85" s="47">
        <v>115419.28769999999</v>
      </c>
      <c r="P85" s="9"/>
      <c r="Q85" s="10"/>
      <c r="R85" s="11"/>
      <c r="S85" s="10"/>
      <c r="T85" s="12"/>
      <c r="U85" s="47">
        <v>121780.906749</v>
      </c>
      <c r="V85" s="9"/>
      <c r="W85" s="10"/>
      <c r="X85" s="11"/>
      <c r="Y85" s="10"/>
      <c r="Z85" s="12"/>
      <c r="AA85" s="47">
        <v>115134.84</v>
      </c>
      <c r="AB85" s="9"/>
      <c r="AC85" s="10"/>
      <c r="AD85" s="11"/>
      <c r="AE85" s="10"/>
      <c r="AF85" s="12"/>
      <c r="AG85" s="47">
        <v>74195.92</v>
      </c>
      <c r="AH85" s="9"/>
      <c r="AI85" s="10"/>
      <c r="AJ85" s="11"/>
      <c r="AK85" s="10"/>
      <c r="AL85" s="12"/>
      <c r="AM85" s="47">
        <v>75473.47</v>
      </c>
      <c r="AN85" s="9"/>
      <c r="AO85" s="10"/>
      <c r="AP85" s="11"/>
      <c r="AQ85" s="10"/>
      <c r="AR85" s="12"/>
      <c r="AS85" s="26" t="s">
        <v>17</v>
      </c>
    </row>
    <row r="86" spans="1:45" s="207" customFormat="1" ht="30">
      <c r="A86" s="239" t="s">
        <v>87</v>
      </c>
      <c r="B86" s="220"/>
      <c r="C86" s="56"/>
      <c r="D86" s="221"/>
      <c r="E86" s="222"/>
      <c r="F86" s="223"/>
      <c r="G86" s="222"/>
      <c r="H86" s="224"/>
      <c r="I86" s="56"/>
      <c r="J86" s="221"/>
      <c r="K86" s="222"/>
      <c r="L86" s="223"/>
      <c r="M86" s="222"/>
      <c r="N86" s="224"/>
      <c r="O86" s="56"/>
      <c r="P86" s="221"/>
      <c r="Q86" s="222"/>
      <c r="R86" s="223"/>
      <c r="S86" s="222"/>
      <c r="T86" s="224"/>
      <c r="U86" s="56"/>
      <c r="V86" s="221"/>
      <c r="W86" s="222"/>
      <c r="X86" s="223"/>
      <c r="Y86" s="222"/>
      <c r="Z86" s="224"/>
      <c r="AA86" s="56"/>
      <c r="AB86" s="221"/>
      <c r="AC86" s="222"/>
      <c r="AD86" s="223"/>
      <c r="AE86" s="222"/>
      <c r="AF86" s="224"/>
      <c r="AG86" s="56"/>
      <c r="AH86" s="221"/>
      <c r="AI86" s="222"/>
      <c r="AJ86" s="223"/>
      <c r="AK86" s="222"/>
      <c r="AL86" s="224"/>
      <c r="AM86" s="56"/>
      <c r="AN86" s="221"/>
      <c r="AO86" s="222"/>
      <c r="AP86" s="223"/>
      <c r="AQ86" s="222"/>
      <c r="AR86" s="224"/>
      <c r="AS86" s="225" t="s">
        <v>16</v>
      </c>
    </row>
    <row r="87" spans="1:45">
      <c r="A87" s="239"/>
      <c r="B87" s="14" t="s">
        <v>1</v>
      </c>
      <c r="C87" s="105">
        <v>194.3</v>
      </c>
      <c r="D87" s="22"/>
      <c r="E87" s="154" t="s">
        <v>69</v>
      </c>
      <c r="F87" s="154" t="s">
        <v>69</v>
      </c>
      <c r="G87" s="154" t="s">
        <v>69</v>
      </c>
      <c r="H87" s="154" t="s">
        <v>69</v>
      </c>
      <c r="I87" s="105">
        <v>253.7</v>
      </c>
      <c r="J87" s="22"/>
      <c r="K87" s="154" t="s">
        <v>69</v>
      </c>
      <c r="L87" s="154" t="s">
        <v>69</v>
      </c>
      <c r="M87" s="154" t="s">
        <v>69</v>
      </c>
      <c r="N87" s="154" t="s">
        <v>69</v>
      </c>
      <c r="O87" s="105">
        <v>273</v>
      </c>
      <c r="P87" s="22"/>
      <c r="Q87" s="154" t="s">
        <v>69</v>
      </c>
      <c r="R87" s="154" t="s">
        <v>69</v>
      </c>
      <c r="S87" s="154" t="s">
        <v>69</v>
      </c>
      <c r="T87" s="154" t="s">
        <v>69</v>
      </c>
      <c r="U87" s="105">
        <v>298.3</v>
      </c>
      <c r="V87" s="22"/>
      <c r="W87" s="154" t="s">
        <v>69</v>
      </c>
      <c r="X87" s="154" t="s">
        <v>69</v>
      </c>
      <c r="Y87" s="154" t="s">
        <v>69</v>
      </c>
      <c r="Z87" s="154" t="s">
        <v>69</v>
      </c>
      <c r="AA87" s="105">
        <v>328.7</v>
      </c>
      <c r="AB87" s="22"/>
      <c r="AC87" s="154" t="s">
        <v>69</v>
      </c>
      <c r="AD87" s="154" t="s">
        <v>69</v>
      </c>
      <c r="AE87" s="154" t="s">
        <v>69</v>
      </c>
      <c r="AF87" s="154" t="s">
        <v>69</v>
      </c>
      <c r="AG87" s="105">
        <v>307.10000000000002</v>
      </c>
      <c r="AH87" s="22"/>
      <c r="AI87" s="154" t="s">
        <v>69</v>
      </c>
      <c r="AJ87" s="154" t="s">
        <v>69</v>
      </c>
      <c r="AK87" s="154" t="s">
        <v>69</v>
      </c>
      <c r="AL87" s="154" t="s">
        <v>69</v>
      </c>
      <c r="AM87" s="105">
        <v>295.48</v>
      </c>
      <c r="AN87" s="22"/>
      <c r="AO87" s="154" t="s">
        <v>69</v>
      </c>
      <c r="AP87" s="154" t="s">
        <v>69</v>
      </c>
      <c r="AQ87" s="154" t="s">
        <v>69</v>
      </c>
      <c r="AR87" s="154" t="s">
        <v>69</v>
      </c>
      <c r="AS87" s="26" t="s">
        <v>17</v>
      </c>
    </row>
    <row r="88" spans="1:45">
      <c r="A88" s="239"/>
      <c r="B88" s="14" t="s">
        <v>2</v>
      </c>
      <c r="C88" s="105">
        <v>110.6</v>
      </c>
      <c r="D88" s="154" t="s">
        <v>69</v>
      </c>
      <c r="E88" s="23"/>
      <c r="F88" s="117">
        <v>0.8</v>
      </c>
      <c r="G88" s="154" t="s">
        <v>69</v>
      </c>
      <c r="H88" s="108">
        <v>32</v>
      </c>
      <c r="I88" s="105">
        <v>128.6</v>
      </c>
      <c r="J88" s="154" t="s">
        <v>69</v>
      </c>
      <c r="K88" s="23"/>
      <c r="L88" s="117">
        <v>0.9</v>
      </c>
      <c r="M88" s="154" t="s">
        <v>69</v>
      </c>
      <c r="N88" s="108">
        <v>27.5</v>
      </c>
      <c r="O88" s="105">
        <v>135</v>
      </c>
      <c r="P88" s="154" t="s">
        <v>69</v>
      </c>
      <c r="Q88" s="23"/>
      <c r="R88" s="117">
        <v>1</v>
      </c>
      <c r="S88" s="154" t="s">
        <v>69</v>
      </c>
      <c r="T88" s="108">
        <v>32.5</v>
      </c>
      <c r="U88" s="105">
        <v>139.5</v>
      </c>
      <c r="V88" s="154" t="s">
        <v>69</v>
      </c>
      <c r="W88" s="23"/>
      <c r="X88" s="117">
        <v>1.4</v>
      </c>
      <c r="Y88" s="154" t="s">
        <v>69</v>
      </c>
      <c r="Z88" s="108">
        <v>59.5</v>
      </c>
      <c r="AA88" s="105">
        <v>159.30000000000001</v>
      </c>
      <c r="AB88" s="154">
        <v>0.4</v>
      </c>
      <c r="AC88" s="23"/>
      <c r="AD88" s="117">
        <v>1.2</v>
      </c>
      <c r="AE88" s="154">
        <v>0</v>
      </c>
      <c r="AF88" s="108">
        <v>74.400000000000006</v>
      </c>
      <c r="AG88" s="105">
        <v>140.80000000000001</v>
      </c>
      <c r="AH88" s="154">
        <v>0.4</v>
      </c>
      <c r="AI88" s="23"/>
      <c r="AJ88" s="117">
        <v>1.2</v>
      </c>
      <c r="AK88" s="154">
        <v>0.2</v>
      </c>
      <c r="AL88" s="108">
        <v>62.368747995659646</v>
      </c>
      <c r="AM88" s="105">
        <v>106.19999999999999</v>
      </c>
      <c r="AN88" s="154">
        <v>0.90000000000000013</v>
      </c>
      <c r="AO88" s="23"/>
      <c r="AP88" s="117">
        <v>1.6</v>
      </c>
      <c r="AQ88" s="154">
        <v>0.4</v>
      </c>
      <c r="AR88" s="108">
        <v>59.5</v>
      </c>
      <c r="AS88" s="26" t="s">
        <v>17</v>
      </c>
    </row>
    <row r="89" spans="1:45">
      <c r="A89" s="239"/>
      <c r="B89" s="14" t="s">
        <v>3</v>
      </c>
      <c r="C89" s="47">
        <v>2918.1886504376621</v>
      </c>
      <c r="D89" s="144" t="s">
        <v>69</v>
      </c>
      <c r="E89" s="145">
        <v>7.6036308906969587</v>
      </c>
      <c r="F89" s="11"/>
      <c r="G89" s="145">
        <v>191.94898979373886</v>
      </c>
      <c r="H89" s="147">
        <v>495.89781817847131</v>
      </c>
      <c r="I89" s="47">
        <v>3283.6904540951437</v>
      </c>
      <c r="J89" s="144" t="s">
        <v>69</v>
      </c>
      <c r="K89" s="145">
        <v>7.3997342852533707</v>
      </c>
      <c r="L89" s="11"/>
      <c r="M89" s="145">
        <v>169.87123754502352</v>
      </c>
      <c r="N89" s="147">
        <v>599.27163121546903</v>
      </c>
      <c r="O89" s="47">
        <v>3691.289676439766</v>
      </c>
      <c r="P89" s="144" t="s">
        <v>69</v>
      </c>
      <c r="Q89" s="145">
        <v>10.833815949565041</v>
      </c>
      <c r="R89" s="11"/>
      <c r="S89" s="145">
        <v>195.90083162533921</v>
      </c>
      <c r="T89" s="147">
        <v>833.42984615618707</v>
      </c>
      <c r="U89" s="47">
        <v>3710.6617796189289</v>
      </c>
      <c r="V89" s="144" t="s">
        <v>69</v>
      </c>
      <c r="W89" s="145">
        <v>12.267128749411151</v>
      </c>
      <c r="X89" s="11"/>
      <c r="Y89" s="145">
        <v>221.23544804562607</v>
      </c>
      <c r="Z89" s="147">
        <v>831.47650923431229</v>
      </c>
      <c r="AA89" s="47">
        <v>3419.6227513057447</v>
      </c>
      <c r="AB89" s="144" t="s">
        <v>69</v>
      </c>
      <c r="AC89" s="145">
        <v>13.48654959882721</v>
      </c>
      <c r="AD89" s="11"/>
      <c r="AE89" s="145">
        <v>223.85542343600679</v>
      </c>
      <c r="AF89" s="147">
        <v>779.33566634762155</v>
      </c>
      <c r="AG89" s="105">
        <v>2974.1414326091581</v>
      </c>
      <c r="AH89" s="110">
        <v>24.219265302636337</v>
      </c>
      <c r="AI89" s="106">
        <v>10.572403372108724</v>
      </c>
      <c r="AJ89" s="24"/>
      <c r="AK89" s="154">
        <v>202.42534155030015</v>
      </c>
      <c r="AL89" s="108">
        <v>803.15536231792385</v>
      </c>
      <c r="AM89" s="105">
        <v>2231.3885650837292</v>
      </c>
      <c r="AN89" s="110">
        <v>15.003585934082402</v>
      </c>
      <c r="AO89" s="106">
        <v>6.5214173241956512</v>
      </c>
      <c r="AP89" s="24"/>
      <c r="AQ89" s="154">
        <v>136.10968330754434</v>
      </c>
      <c r="AR89" s="108">
        <v>652.75688845844866</v>
      </c>
      <c r="AS89" s="26" t="s">
        <v>17</v>
      </c>
    </row>
    <row r="90" spans="1:45">
      <c r="A90" s="240"/>
      <c r="B90" s="14" t="s">
        <v>4</v>
      </c>
      <c r="C90" s="105" t="s">
        <v>69</v>
      </c>
      <c r="D90" s="154" t="s">
        <v>69</v>
      </c>
      <c r="E90" s="154" t="s">
        <v>69</v>
      </c>
      <c r="F90" s="154" t="s">
        <v>69</v>
      </c>
      <c r="G90" s="23"/>
      <c r="H90" s="154" t="s">
        <v>69</v>
      </c>
      <c r="I90" s="105" t="s">
        <v>69</v>
      </c>
      <c r="J90" s="154" t="s">
        <v>69</v>
      </c>
      <c r="K90" s="154" t="s">
        <v>69</v>
      </c>
      <c r="L90" s="154" t="s">
        <v>69</v>
      </c>
      <c r="M90" s="23"/>
      <c r="N90" s="154" t="s">
        <v>69</v>
      </c>
      <c r="O90" s="105" t="s">
        <v>69</v>
      </c>
      <c r="P90" s="154" t="s">
        <v>69</v>
      </c>
      <c r="Q90" s="154" t="s">
        <v>69</v>
      </c>
      <c r="R90" s="154" t="s">
        <v>69</v>
      </c>
      <c r="S90" s="23"/>
      <c r="T90" s="154" t="s">
        <v>69</v>
      </c>
      <c r="U90" s="105" t="s">
        <v>69</v>
      </c>
      <c r="V90" s="154" t="s">
        <v>69</v>
      </c>
      <c r="W90" s="154" t="s">
        <v>69</v>
      </c>
      <c r="X90" s="154" t="s">
        <v>69</v>
      </c>
      <c r="Y90" s="23"/>
      <c r="Z90" s="154" t="s">
        <v>69</v>
      </c>
      <c r="AA90" s="105" t="s">
        <v>69</v>
      </c>
      <c r="AB90" s="154" t="s">
        <v>69</v>
      </c>
      <c r="AC90" s="154" t="s">
        <v>69</v>
      </c>
      <c r="AD90" s="154" t="s">
        <v>69</v>
      </c>
      <c r="AE90" s="23"/>
      <c r="AF90" s="154" t="s">
        <v>69</v>
      </c>
      <c r="AG90" s="105" t="s">
        <v>69</v>
      </c>
      <c r="AH90" s="154" t="s">
        <v>69</v>
      </c>
      <c r="AI90" s="154" t="s">
        <v>69</v>
      </c>
      <c r="AJ90" s="154" t="s">
        <v>69</v>
      </c>
      <c r="AK90" s="23"/>
      <c r="AL90" s="154" t="s">
        <v>69</v>
      </c>
      <c r="AM90" s="105" t="s">
        <v>69</v>
      </c>
      <c r="AN90" s="154" t="s">
        <v>69</v>
      </c>
      <c r="AO90" s="154" t="s">
        <v>69</v>
      </c>
      <c r="AP90" s="154" t="s">
        <v>69</v>
      </c>
      <c r="AQ90" s="23"/>
      <c r="AR90" s="154" t="s">
        <v>69</v>
      </c>
      <c r="AS90" s="26" t="s">
        <v>17</v>
      </c>
    </row>
    <row r="91" spans="1:45">
      <c r="A91" s="240"/>
      <c r="B91" s="14" t="s">
        <v>5</v>
      </c>
      <c r="C91" s="105">
        <v>17651.453542993091</v>
      </c>
      <c r="D91" s="110">
        <v>904.28183450615256</v>
      </c>
      <c r="E91" s="106">
        <v>411.41868034400119</v>
      </c>
      <c r="F91" s="117">
        <v>220.525944349989</v>
      </c>
      <c r="G91" s="117">
        <v>1249.8844315654358</v>
      </c>
      <c r="H91" s="12"/>
      <c r="I91" s="105">
        <v>21495</v>
      </c>
      <c r="J91" s="110">
        <v>1168</v>
      </c>
      <c r="K91" s="106">
        <v>684</v>
      </c>
      <c r="L91" s="117">
        <v>290</v>
      </c>
      <c r="M91" s="117">
        <v>1386</v>
      </c>
      <c r="N91" s="12"/>
      <c r="O91" s="105">
        <v>25356</v>
      </c>
      <c r="P91" s="110">
        <v>1398</v>
      </c>
      <c r="Q91" s="106">
        <v>843</v>
      </c>
      <c r="R91" s="117">
        <v>298</v>
      </c>
      <c r="S91" s="117">
        <v>1682</v>
      </c>
      <c r="T91" s="12"/>
      <c r="U91" s="105">
        <v>30406</v>
      </c>
      <c r="V91" s="110">
        <v>1747</v>
      </c>
      <c r="W91" s="106">
        <v>993</v>
      </c>
      <c r="X91" s="117">
        <v>377</v>
      </c>
      <c r="Y91" s="117">
        <v>2113</v>
      </c>
      <c r="Z91" s="12"/>
      <c r="AA91" s="105">
        <v>27016</v>
      </c>
      <c r="AB91" s="110">
        <v>1752</v>
      </c>
      <c r="AC91" s="106">
        <v>1000</v>
      </c>
      <c r="AD91" s="117">
        <v>465</v>
      </c>
      <c r="AE91" s="117">
        <v>2239</v>
      </c>
      <c r="AF91" s="12"/>
      <c r="AG91" s="105">
        <v>16234</v>
      </c>
      <c r="AH91" s="110">
        <v>1158</v>
      </c>
      <c r="AI91" s="106">
        <v>586</v>
      </c>
      <c r="AJ91" s="117">
        <v>351</v>
      </c>
      <c r="AK91" s="117">
        <v>1520</v>
      </c>
      <c r="AL91" s="12"/>
      <c r="AM91" s="105">
        <v>14243</v>
      </c>
      <c r="AN91" s="110">
        <v>887</v>
      </c>
      <c r="AO91" s="106">
        <v>526</v>
      </c>
      <c r="AP91" s="117">
        <v>460</v>
      </c>
      <c r="AQ91" s="117">
        <v>1549</v>
      </c>
      <c r="AR91" s="12"/>
      <c r="AS91" s="26" t="s">
        <v>17</v>
      </c>
    </row>
    <row r="92" spans="1:45">
      <c r="A92" s="195"/>
    </row>
    <row r="93" spans="1:45" s="207" customFormat="1" ht="75">
      <c r="A93" s="240" t="s">
        <v>43</v>
      </c>
      <c r="B93" s="241"/>
      <c r="C93" s="61"/>
      <c r="D93" s="242"/>
      <c r="E93" s="243"/>
      <c r="F93" s="244"/>
      <c r="G93" s="243"/>
      <c r="H93" s="245"/>
      <c r="I93" s="66"/>
      <c r="J93" s="242"/>
      <c r="K93" s="243"/>
      <c r="L93" s="244"/>
      <c r="M93" s="243"/>
      <c r="N93" s="245"/>
      <c r="O93" s="61"/>
      <c r="P93" s="242"/>
      <c r="Q93" s="243"/>
      <c r="R93" s="244"/>
      <c r="S93" s="243"/>
      <c r="T93" s="245"/>
      <c r="U93" s="61"/>
      <c r="V93" s="242"/>
      <c r="W93" s="243"/>
      <c r="X93" s="244"/>
      <c r="Y93" s="243"/>
      <c r="Z93" s="245"/>
      <c r="AA93" s="61"/>
      <c r="AB93" s="242"/>
      <c r="AC93" s="243"/>
      <c r="AD93" s="244"/>
      <c r="AE93" s="243"/>
      <c r="AF93" s="245"/>
      <c r="AG93" s="61"/>
      <c r="AH93" s="242"/>
      <c r="AI93" s="243"/>
      <c r="AJ93" s="244"/>
      <c r="AK93" s="243"/>
      <c r="AL93" s="245"/>
      <c r="AM93" s="61"/>
      <c r="AN93" s="242"/>
      <c r="AO93" s="243"/>
      <c r="AP93" s="244"/>
      <c r="AQ93" s="243"/>
      <c r="AR93" s="245"/>
      <c r="AS93" s="246" t="s">
        <v>16</v>
      </c>
    </row>
    <row r="94" spans="1:45">
      <c r="A94" s="271" t="s">
        <v>28</v>
      </c>
      <c r="B94" s="8"/>
      <c r="C94" s="81"/>
      <c r="D94" s="82"/>
      <c r="E94" s="83"/>
      <c r="F94" s="84"/>
      <c r="G94" s="83"/>
      <c r="H94" s="85"/>
      <c r="I94" s="86"/>
      <c r="J94" s="47"/>
      <c r="K94" s="84"/>
      <c r="L94" s="87"/>
      <c r="M94" s="83"/>
      <c r="N94" s="85"/>
      <c r="O94" s="81"/>
      <c r="P94" s="82"/>
      <c r="Q94" s="83"/>
      <c r="R94" s="84"/>
      <c r="S94" s="83"/>
      <c r="T94" s="85"/>
      <c r="U94" s="81"/>
      <c r="V94" s="82"/>
      <c r="W94" s="83"/>
      <c r="X94" s="84"/>
      <c r="Y94" s="83"/>
      <c r="Z94" s="85"/>
      <c r="AA94" s="81"/>
      <c r="AB94" s="82"/>
      <c r="AC94" s="83"/>
      <c r="AD94" s="84"/>
      <c r="AE94" s="83"/>
      <c r="AF94" s="85"/>
      <c r="AG94" s="81"/>
      <c r="AH94" s="82"/>
      <c r="AI94" s="83"/>
      <c r="AJ94" s="84"/>
      <c r="AK94" s="83"/>
      <c r="AL94" s="85"/>
      <c r="AM94" s="81"/>
      <c r="AN94" s="82"/>
      <c r="AO94" s="83"/>
      <c r="AP94" s="84"/>
      <c r="AQ94" s="83"/>
      <c r="AR94" s="85"/>
      <c r="AS94" s="120" t="s">
        <v>29</v>
      </c>
    </row>
    <row r="95" spans="1:45">
      <c r="A95" s="271"/>
      <c r="B95" s="8" t="s">
        <v>1</v>
      </c>
      <c r="C95" s="47" t="s">
        <v>69</v>
      </c>
      <c r="D95" s="9"/>
      <c r="E95" s="145" t="s">
        <v>69</v>
      </c>
      <c r="F95" s="146" t="s">
        <v>69</v>
      </c>
      <c r="G95" s="145" t="s">
        <v>69</v>
      </c>
      <c r="H95" s="147" t="s">
        <v>69</v>
      </c>
      <c r="I95" s="47" t="s">
        <v>69</v>
      </c>
      <c r="J95" s="9"/>
      <c r="K95" s="145" t="s">
        <v>69</v>
      </c>
      <c r="L95" s="146" t="s">
        <v>69</v>
      </c>
      <c r="M95" s="145" t="s">
        <v>69</v>
      </c>
      <c r="N95" s="147" t="s">
        <v>69</v>
      </c>
      <c r="O95" s="47" t="s">
        <v>69</v>
      </c>
      <c r="P95" s="9"/>
      <c r="Q95" s="145" t="s">
        <v>69</v>
      </c>
      <c r="R95" s="146" t="s">
        <v>69</v>
      </c>
      <c r="S95" s="145" t="s">
        <v>69</v>
      </c>
      <c r="T95" s="147" t="s">
        <v>69</v>
      </c>
      <c r="U95" s="47" t="s">
        <v>69</v>
      </c>
      <c r="V95" s="9"/>
      <c r="W95" s="145" t="s">
        <v>69</v>
      </c>
      <c r="X95" s="146" t="s">
        <v>69</v>
      </c>
      <c r="Y95" s="145" t="s">
        <v>69</v>
      </c>
      <c r="Z95" s="147" t="s">
        <v>69</v>
      </c>
      <c r="AA95" s="47" t="s">
        <v>69</v>
      </c>
      <c r="AB95" s="9"/>
      <c r="AC95" s="145" t="s">
        <v>69</v>
      </c>
      <c r="AD95" s="146" t="s">
        <v>69</v>
      </c>
      <c r="AE95" s="145" t="s">
        <v>69</v>
      </c>
      <c r="AF95" s="147" t="s">
        <v>69</v>
      </c>
      <c r="AG95" s="142">
        <v>760.99959817654769</v>
      </c>
      <c r="AH95" s="9"/>
      <c r="AI95" s="154">
        <v>2.8220876666268242</v>
      </c>
      <c r="AJ95" s="154">
        <v>2.4218835269826777</v>
      </c>
      <c r="AK95" s="154">
        <v>0.33250410889685811</v>
      </c>
      <c r="AL95" s="154">
        <v>286.33007190894352</v>
      </c>
      <c r="AM95" s="142">
        <v>817.00999999999988</v>
      </c>
      <c r="AN95" s="9"/>
      <c r="AO95" s="154">
        <v>3.0199999999999996</v>
      </c>
      <c r="AP95" s="154">
        <v>4.37</v>
      </c>
      <c r="AQ95" s="154">
        <v>0.49000000000000005</v>
      </c>
      <c r="AR95" s="154">
        <v>333.39</v>
      </c>
      <c r="AS95" s="120" t="s">
        <v>29</v>
      </c>
    </row>
    <row r="96" spans="1:45">
      <c r="A96" s="271"/>
      <c r="B96" s="8" t="s">
        <v>2</v>
      </c>
      <c r="C96" s="105" t="s">
        <v>69</v>
      </c>
      <c r="D96" s="154" t="s">
        <v>69</v>
      </c>
      <c r="E96" s="10"/>
      <c r="F96" s="154" t="s">
        <v>69</v>
      </c>
      <c r="G96" s="154" t="s">
        <v>69</v>
      </c>
      <c r="H96" s="154" t="s">
        <v>69</v>
      </c>
      <c r="I96" s="105" t="s">
        <v>69</v>
      </c>
      <c r="J96" s="154" t="s">
        <v>69</v>
      </c>
      <c r="K96" s="10"/>
      <c r="L96" s="154" t="s">
        <v>69</v>
      </c>
      <c r="M96" s="154" t="s">
        <v>69</v>
      </c>
      <c r="N96" s="154" t="s">
        <v>69</v>
      </c>
      <c r="O96" s="105">
        <v>371.7</v>
      </c>
      <c r="P96" s="154" t="s">
        <v>69</v>
      </c>
      <c r="Q96" s="23"/>
      <c r="R96" s="117">
        <v>1.1000000000000001</v>
      </c>
      <c r="S96" s="154" t="s">
        <v>69</v>
      </c>
      <c r="T96" s="108">
        <v>137</v>
      </c>
      <c r="U96" s="105">
        <v>569.29999999999995</v>
      </c>
      <c r="V96" s="154" t="s">
        <v>69</v>
      </c>
      <c r="W96" s="23"/>
      <c r="X96" s="117">
        <v>2</v>
      </c>
      <c r="Y96" s="154" t="s">
        <v>69</v>
      </c>
      <c r="Z96" s="108">
        <v>205.1</v>
      </c>
      <c r="AA96" s="105">
        <v>531</v>
      </c>
      <c r="AB96" s="154">
        <v>0.4</v>
      </c>
      <c r="AC96" s="23"/>
      <c r="AD96" s="117">
        <v>1.4</v>
      </c>
      <c r="AE96" s="154">
        <v>0</v>
      </c>
      <c r="AF96" s="108">
        <v>253.3</v>
      </c>
      <c r="AG96" s="105">
        <v>395.5</v>
      </c>
      <c r="AH96" s="154">
        <v>1.0999999999999999</v>
      </c>
      <c r="AI96" s="23"/>
      <c r="AJ96" s="117">
        <v>1.3</v>
      </c>
      <c r="AK96" s="154">
        <v>0</v>
      </c>
      <c r="AL96" s="108">
        <v>173.89999999999998</v>
      </c>
      <c r="AM96" s="105">
        <v>274.29999999999995</v>
      </c>
      <c r="AN96" s="154">
        <v>0</v>
      </c>
      <c r="AO96" s="23"/>
      <c r="AP96" s="117">
        <v>0.7</v>
      </c>
      <c r="AQ96" s="154">
        <v>0.1</v>
      </c>
      <c r="AR96" s="108">
        <v>120</v>
      </c>
      <c r="AS96" s="120" t="s">
        <v>29</v>
      </c>
    </row>
    <row r="97" spans="1:45">
      <c r="A97" s="271"/>
      <c r="B97" s="8" t="s">
        <v>3</v>
      </c>
      <c r="C97" s="47" t="s">
        <v>69</v>
      </c>
      <c r="D97" s="144" t="s">
        <v>69</v>
      </c>
      <c r="E97" s="145" t="s">
        <v>69</v>
      </c>
      <c r="F97" s="11"/>
      <c r="G97" s="145" t="s">
        <v>69</v>
      </c>
      <c r="H97" s="147" t="s">
        <v>69</v>
      </c>
      <c r="I97" s="47" t="s">
        <v>69</v>
      </c>
      <c r="J97" s="144" t="s">
        <v>69</v>
      </c>
      <c r="K97" s="145" t="s">
        <v>69</v>
      </c>
      <c r="L97" s="11"/>
      <c r="M97" s="145" t="s">
        <v>69</v>
      </c>
      <c r="N97" s="147" t="s">
        <v>69</v>
      </c>
      <c r="O97" s="47">
        <v>8982.9063578421974</v>
      </c>
      <c r="P97" s="144">
        <v>18.634165766841697</v>
      </c>
      <c r="Q97" s="145">
        <v>52.171068695341361</v>
      </c>
      <c r="R97" s="11"/>
      <c r="S97" s="145">
        <v>101.93603124767894</v>
      </c>
      <c r="T97" s="147">
        <v>2345.1896616638132</v>
      </c>
      <c r="U97" s="47">
        <v>9657.6900318247499</v>
      </c>
      <c r="V97" s="144">
        <v>25.749940698236745</v>
      </c>
      <c r="W97" s="145">
        <v>49.995290886832834</v>
      </c>
      <c r="X97" s="11"/>
      <c r="Y97" s="145">
        <v>127.49249639813776</v>
      </c>
      <c r="Z97" s="147">
        <v>1965.5633165716961</v>
      </c>
      <c r="AA97" s="47">
        <v>11503.534400499901</v>
      </c>
      <c r="AB97" s="144">
        <v>29.256088980998914</v>
      </c>
      <c r="AC97" s="145">
        <v>58.515180277439342</v>
      </c>
      <c r="AD97" s="11"/>
      <c r="AE97" s="145">
        <v>144.0375124175402</v>
      </c>
      <c r="AF97" s="147">
        <v>2011.9349851866359</v>
      </c>
      <c r="AG97" s="105">
        <v>8863.3674186926364</v>
      </c>
      <c r="AH97" s="110">
        <v>23.116442762848056</v>
      </c>
      <c r="AI97" s="106">
        <v>32.58455624321445</v>
      </c>
      <c r="AJ97" s="24"/>
      <c r="AK97" s="145">
        <v>106.3315578626859</v>
      </c>
      <c r="AL97" s="108">
        <v>2229.646655232104</v>
      </c>
      <c r="AM97" s="105">
        <v>7979.9022953619333</v>
      </c>
      <c r="AN97" s="110">
        <v>15.026678633387629</v>
      </c>
      <c r="AO97" s="106">
        <v>19.45390161116984</v>
      </c>
      <c r="AP97" s="24"/>
      <c r="AQ97" s="145">
        <v>82.166895299312216</v>
      </c>
      <c r="AR97" s="108">
        <v>1774.9159228348831</v>
      </c>
      <c r="AS97" s="120" t="s">
        <v>29</v>
      </c>
    </row>
    <row r="98" spans="1:45">
      <c r="A98" s="271"/>
      <c r="B98" s="8" t="s">
        <v>4</v>
      </c>
      <c r="C98" s="105">
        <v>134.68779756110001</v>
      </c>
      <c r="D98" s="154">
        <v>4.176E-3</v>
      </c>
      <c r="E98" s="154">
        <v>4.9065381999999994E-3</v>
      </c>
      <c r="F98" s="154">
        <v>0.55998010499999995</v>
      </c>
      <c r="G98" s="23"/>
      <c r="H98" s="154">
        <v>127.13030940990001</v>
      </c>
      <c r="I98" s="105">
        <v>197.50720013500001</v>
      </c>
      <c r="J98" s="154">
        <v>4.5000000000000005E-3</v>
      </c>
      <c r="K98" s="154">
        <v>7.9388823999999997E-3</v>
      </c>
      <c r="L98" s="154">
        <v>0.80127426999999996</v>
      </c>
      <c r="M98" s="23"/>
      <c r="N98" s="154">
        <v>186.31290301339999</v>
      </c>
      <c r="O98" s="105">
        <v>256.25318812889998</v>
      </c>
      <c r="P98" s="154">
        <v>2E-3</v>
      </c>
      <c r="Q98" s="154">
        <v>4.9189294E-3</v>
      </c>
      <c r="R98" s="154">
        <v>0.67841453679999997</v>
      </c>
      <c r="S98" s="23"/>
      <c r="T98" s="154">
        <v>244.26020499099999</v>
      </c>
      <c r="U98" s="105">
        <v>364.92014123249999</v>
      </c>
      <c r="V98" s="154">
        <v>2.1000000000000003E-3</v>
      </c>
      <c r="W98" s="154">
        <v>6.8772499999999997E-3</v>
      </c>
      <c r="X98" s="154">
        <v>0.65691192509999996</v>
      </c>
      <c r="Y98" s="23"/>
      <c r="Z98" s="154">
        <v>352.25953159319999</v>
      </c>
      <c r="AA98" s="105">
        <v>430.23625860900006</v>
      </c>
      <c r="AB98" s="154">
        <v>7.87911424E-2</v>
      </c>
      <c r="AC98" s="154">
        <v>2.0627541E-3</v>
      </c>
      <c r="AD98" s="154">
        <v>1.1196383522</v>
      </c>
      <c r="AE98" s="23"/>
      <c r="AF98" s="154">
        <v>405.34193568469993</v>
      </c>
      <c r="AG98" s="105">
        <v>339.9</v>
      </c>
      <c r="AH98" s="154">
        <v>0</v>
      </c>
      <c r="AI98" s="154">
        <v>0</v>
      </c>
      <c r="AJ98" s="154">
        <v>11.3</v>
      </c>
      <c r="AK98" s="23"/>
      <c r="AL98" s="154">
        <v>316.39999999999998</v>
      </c>
      <c r="AM98" s="105">
        <v>362.31834829579998</v>
      </c>
      <c r="AN98" s="154">
        <v>5.5000000000000003E-4</v>
      </c>
      <c r="AO98" s="154">
        <v>2.43169476E-2</v>
      </c>
      <c r="AP98" s="154">
        <v>1.3538183552</v>
      </c>
      <c r="AQ98" s="23"/>
      <c r="AR98" s="154">
        <v>355.4436677708</v>
      </c>
      <c r="AS98" s="120" t="s">
        <v>29</v>
      </c>
    </row>
    <row r="99" spans="1:45">
      <c r="A99" s="271"/>
      <c r="B99" s="8" t="s">
        <v>5</v>
      </c>
      <c r="C99" s="105" t="s">
        <v>88</v>
      </c>
      <c r="D99" s="110">
        <v>1107.5999999999999</v>
      </c>
      <c r="E99" s="106">
        <v>212.5</v>
      </c>
      <c r="F99" s="117">
        <v>308.2</v>
      </c>
      <c r="G99" s="117">
        <v>1128</v>
      </c>
      <c r="H99" s="12"/>
      <c r="I99" s="105" t="s">
        <v>89</v>
      </c>
      <c r="J99" s="110">
        <v>1365.7</v>
      </c>
      <c r="K99" s="106">
        <v>260.8</v>
      </c>
      <c r="L99" s="117">
        <v>443.1</v>
      </c>
      <c r="M99" s="117">
        <v>1571.8</v>
      </c>
      <c r="N99" s="12"/>
      <c r="O99" s="105" t="s">
        <v>90</v>
      </c>
      <c r="P99" s="110">
        <v>1602.4</v>
      </c>
      <c r="Q99" s="106">
        <v>309.8</v>
      </c>
      <c r="R99" s="117">
        <v>460.7</v>
      </c>
      <c r="S99" s="117">
        <v>1859.3</v>
      </c>
      <c r="T99" s="12"/>
      <c r="U99" s="105">
        <v>58991</v>
      </c>
      <c r="V99" s="110">
        <v>1715</v>
      </c>
      <c r="W99" s="106">
        <v>399</v>
      </c>
      <c r="X99" s="117">
        <v>561</v>
      </c>
      <c r="Y99" s="117">
        <v>2106</v>
      </c>
      <c r="Z99" s="12"/>
      <c r="AA99" s="105" t="s">
        <v>91</v>
      </c>
      <c r="AB99" s="110">
        <v>1551</v>
      </c>
      <c r="AC99" s="106">
        <v>377</v>
      </c>
      <c r="AD99" s="117">
        <v>577</v>
      </c>
      <c r="AE99" s="117">
        <v>2062</v>
      </c>
      <c r="AF99" s="12"/>
      <c r="AG99" s="105">
        <v>35116.871984880003</v>
      </c>
      <c r="AH99" s="110">
        <v>940.59207577999996</v>
      </c>
      <c r="AI99" s="106">
        <v>230.23718772000001</v>
      </c>
      <c r="AJ99" s="117">
        <v>513.85201193</v>
      </c>
      <c r="AK99" s="117">
        <v>1383.52089535</v>
      </c>
      <c r="AL99" s="12"/>
      <c r="AM99" s="105">
        <v>35928</v>
      </c>
      <c r="AN99" s="110">
        <v>711</v>
      </c>
      <c r="AO99" s="106">
        <v>263</v>
      </c>
      <c r="AP99" s="117">
        <v>559</v>
      </c>
      <c r="AQ99" s="117">
        <v>1743</v>
      </c>
      <c r="AR99" s="12"/>
      <c r="AS99" s="120" t="s">
        <v>29</v>
      </c>
    </row>
    <row r="100" spans="1:45">
      <c r="A100" s="271" t="s">
        <v>30</v>
      </c>
      <c r="B100" s="8"/>
      <c r="C100" s="88"/>
      <c r="D100" s="90"/>
      <c r="E100" s="91"/>
      <c r="F100" s="92"/>
      <c r="G100" s="91"/>
      <c r="H100" s="93"/>
      <c r="I100" s="89"/>
      <c r="J100" s="94"/>
      <c r="K100" s="92"/>
      <c r="L100" s="95"/>
      <c r="M100" s="91"/>
      <c r="N100" s="93"/>
      <c r="O100" s="88"/>
      <c r="P100" s="90"/>
      <c r="Q100" s="91"/>
      <c r="R100" s="92"/>
      <c r="S100" s="91"/>
      <c r="T100" s="93"/>
      <c r="U100" s="88"/>
      <c r="V100" s="90"/>
      <c r="W100" s="91"/>
      <c r="X100" s="92"/>
      <c r="Y100" s="91"/>
      <c r="Z100" s="93"/>
      <c r="AA100" s="88"/>
      <c r="AB100" s="90"/>
      <c r="AC100" s="91"/>
      <c r="AD100" s="92"/>
      <c r="AE100" s="91"/>
      <c r="AF100" s="93"/>
      <c r="AG100" s="88"/>
      <c r="AH100" s="90"/>
      <c r="AI100" s="91"/>
      <c r="AJ100" s="92"/>
      <c r="AK100" s="91"/>
      <c r="AL100" s="93"/>
      <c r="AM100" s="88"/>
      <c r="AN100" s="90"/>
      <c r="AO100" s="91"/>
      <c r="AP100" s="92"/>
      <c r="AQ100" s="91"/>
      <c r="AR100" s="93"/>
      <c r="AS100" s="120" t="s">
        <v>29</v>
      </c>
    </row>
    <row r="101" spans="1:45">
      <c r="A101" s="271"/>
      <c r="B101" s="8" t="s">
        <v>1</v>
      </c>
      <c r="C101" s="47" t="s">
        <v>69</v>
      </c>
      <c r="D101" s="9"/>
      <c r="E101" s="145" t="s">
        <v>69</v>
      </c>
      <c r="F101" s="146" t="s">
        <v>69</v>
      </c>
      <c r="G101" s="145" t="s">
        <v>69</v>
      </c>
      <c r="H101" s="147" t="s">
        <v>69</v>
      </c>
      <c r="I101" s="47" t="s">
        <v>69</v>
      </c>
      <c r="J101" s="9"/>
      <c r="K101" s="145" t="s">
        <v>69</v>
      </c>
      <c r="L101" s="146" t="s">
        <v>69</v>
      </c>
      <c r="M101" s="145" t="s">
        <v>69</v>
      </c>
      <c r="N101" s="147" t="s">
        <v>69</v>
      </c>
      <c r="O101" s="47" t="s">
        <v>69</v>
      </c>
      <c r="P101" s="9"/>
      <c r="Q101" s="145" t="s">
        <v>69</v>
      </c>
      <c r="R101" s="146" t="s">
        <v>69</v>
      </c>
      <c r="S101" s="145" t="s">
        <v>69</v>
      </c>
      <c r="T101" s="147" t="s">
        <v>69</v>
      </c>
      <c r="U101" s="47" t="s">
        <v>69</v>
      </c>
      <c r="V101" s="9"/>
      <c r="W101" s="145" t="s">
        <v>69</v>
      </c>
      <c r="X101" s="146" t="s">
        <v>69</v>
      </c>
      <c r="Y101" s="145" t="s">
        <v>69</v>
      </c>
      <c r="Z101" s="147" t="s">
        <v>69</v>
      </c>
      <c r="AA101" s="47" t="s">
        <v>69</v>
      </c>
      <c r="AB101" s="9"/>
      <c r="AC101" s="145" t="s">
        <v>69</v>
      </c>
      <c r="AD101" s="146" t="s">
        <v>69</v>
      </c>
      <c r="AE101" s="145" t="s">
        <v>69</v>
      </c>
      <c r="AF101" s="147" t="s">
        <v>69</v>
      </c>
      <c r="AG101" s="142">
        <v>1631.659277783057</v>
      </c>
      <c r="AH101" s="9"/>
      <c r="AI101" s="154">
        <v>2.4397266681011911</v>
      </c>
      <c r="AJ101" s="154">
        <v>40.488971720946495</v>
      </c>
      <c r="AK101" s="154">
        <v>0.61168482930739876</v>
      </c>
      <c r="AL101" s="154">
        <v>1008.6323686000771</v>
      </c>
      <c r="AM101" s="142">
        <v>1532.8700000000001</v>
      </c>
      <c r="AN101" s="9"/>
      <c r="AO101" s="154">
        <v>1.8699999999999999</v>
      </c>
      <c r="AP101" s="154">
        <v>18.82</v>
      </c>
      <c r="AQ101" s="154">
        <v>0.74</v>
      </c>
      <c r="AR101" s="154">
        <v>896.9</v>
      </c>
      <c r="AS101" s="120" t="s">
        <v>29</v>
      </c>
    </row>
    <row r="102" spans="1:45">
      <c r="A102" s="271"/>
      <c r="B102" s="8" t="s">
        <v>2</v>
      </c>
      <c r="C102" s="105" t="s">
        <v>69</v>
      </c>
      <c r="D102" s="154" t="s">
        <v>69</v>
      </c>
      <c r="E102" s="10"/>
      <c r="F102" s="154" t="s">
        <v>69</v>
      </c>
      <c r="G102" s="154" t="s">
        <v>69</v>
      </c>
      <c r="H102" s="154" t="s">
        <v>69</v>
      </c>
      <c r="I102" s="105" t="s">
        <v>69</v>
      </c>
      <c r="J102" s="154" t="s">
        <v>69</v>
      </c>
      <c r="K102" s="10"/>
      <c r="L102" s="154" t="s">
        <v>69</v>
      </c>
      <c r="M102" s="154" t="s">
        <v>69</v>
      </c>
      <c r="N102" s="154" t="s">
        <v>69</v>
      </c>
      <c r="O102" s="105">
        <v>567</v>
      </c>
      <c r="P102" s="154" t="s">
        <v>69</v>
      </c>
      <c r="Q102" s="23"/>
      <c r="R102" s="117">
        <v>10.5</v>
      </c>
      <c r="S102" s="154" t="s">
        <v>69</v>
      </c>
      <c r="T102" s="108">
        <v>254.6</v>
      </c>
      <c r="U102" s="105">
        <v>676.2</v>
      </c>
      <c r="V102" s="154" t="s">
        <v>69</v>
      </c>
      <c r="W102" s="23"/>
      <c r="X102" s="117">
        <v>9.1</v>
      </c>
      <c r="Y102" s="154" t="s">
        <v>69</v>
      </c>
      <c r="Z102" s="108">
        <v>347.2</v>
      </c>
      <c r="AA102" s="105">
        <v>627.9</v>
      </c>
      <c r="AB102" s="154">
        <v>0.8</v>
      </c>
      <c r="AC102" s="23"/>
      <c r="AD102" s="117">
        <v>8.6999999999999993</v>
      </c>
      <c r="AE102" s="154">
        <v>0.3</v>
      </c>
      <c r="AF102" s="108">
        <v>311.2</v>
      </c>
      <c r="AG102" s="105">
        <v>535.1</v>
      </c>
      <c r="AH102" s="154">
        <v>0.4</v>
      </c>
      <c r="AI102" s="23"/>
      <c r="AJ102" s="117">
        <v>7.5</v>
      </c>
      <c r="AK102" s="154">
        <v>0.5</v>
      </c>
      <c r="AL102" s="108">
        <v>251.70000000000002</v>
      </c>
      <c r="AM102" s="105">
        <v>534.79999999999995</v>
      </c>
      <c r="AN102" s="154">
        <v>0.2</v>
      </c>
      <c r="AO102" s="23"/>
      <c r="AP102" s="117">
        <v>4</v>
      </c>
      <c r="AQ102" s="154">
        <v>0.4</v>
      </c>
      <c r="AR102" s="108">
        <v>267.39999999999998</v>
      </c>
      <c r="AS102" s="120" t="s">
        <v>29</v>
      </c>
    </row>
    <row r="103" spans="1:45">
      <c r="A103" s="271"/>
      <c r="B103" s="8" t="s">
        <v>3</v>
      </c>
      <c r="C103" s="47" t="s">
        <v>69</v>
      </c>
      <c r="D103" s="144" t="s">
        <v>69</v>
      </c>
      <c r="E103" s="145" t="s">
        <v>69</v>
      </c>
      <c r="F103" s="11"/>
      <c r="G103" s="145" t="s">
        <v>69</v>
      </c>
      <c r="H103" s="147" t="s">
        <v>69</v>
      </c>
      <c r="I103" s="47" t="s">
        <v>69</v>
      </c>
      <c r="J103" s="144" t="s">
        <v>69</v>
      </c>
      <c r="K103" s="145" t="s">
        <v>69</v>
      </c>
      <c r="L103" s="11"/>
      <c r="M103" s="145" t="s">
        <v>69</v>
      </c>
      <c r="N103" s="147" t="s">
        <v>69</v>
      </c>
      <c r="O103" s="47">
        <v>1962.1867430229563</v>
      </c>
      <c r="P103" s="144">
        <v>0.77539430133588216</v>
      </c>
      <c r="Q103" s="145">
        <v>1.5743100683661526</v>
      </c>
      <c r="R103" s="11"/>
      <c r="S103" s="145">
        <v>29.317227201406698</v>
      </c>
      <c r="T103" s="147">
        <v>491.13401996570218</v>
      </c>
      <c r="U103" s="47">
        <v>2383.1438949338899</v>
      </c>
      <c r="V103" s="144">
        <v>1.6616153140842318</v>
      </c>
      <c r="W103" s="145">
        <v>2.0894957147252948</v>
      </c>
      <c r="X103" s="11"/>
      <c r="Y103" s="145">
        <v>26.150446056798749</v>
      </c>
      <c r="Z103" s="147">
        <v>531.2514891520824</v>
      </c>
      <c r="AA103" s="47">
        <v>3712.5165480869368</v>
      </c>
      <c r="AB103" s="144">
        <v>2.5115609165218977</v>
      </c>
      <c r="AC103" s="145">
        <v>3.3898353817912512</v>
      </c>
      <c r="AD103" s="11"/>
      <c r="AE103" s="145">
        <v>34.087318046305406</v>
      </c>
      <c r="AF103" s="147">
        <v>536.21717097538044</v>
      </c>
      <c r="AG103" s="105">
        <v>2605.2126628153637</v>
      </c>
      <c r="AH103" s="110">
        <v>2.6715689026064449</v>
      </c>
      <c r="AI103" s="106">
        <v>3.5863542132463255</v>
      </c>
      <c r="AJ103" s="11"/>
      <c r="AK103" s="145">
        <v>41.635750290477574</v>
      </c>
      <c r="AL103" s="147">
        <v>589.82077135666157</v>
      </c>
      <c r="AM103" s="105">
        <v>4091.7646448871042</v>
      </c>
      <c r="AN103" s="110">
        <v>4.7231226754233999</v>
      </c>
      <c r="AO103" s="106">
        <v>3.5579600408270791</v>
      </c>
      <c r="AP103" s="11"/>
      <c r="AQ103" s="145">
        <v>54.061832904783742</v>
      </c>
      <c r="AR103" s="147">
        <v>770.57967911836977</v>
      </c>
      <c r="AS103" s="120" t="s">
        <v>29</v>
      </c>
    </row>
    <row r="104" spans="1:45">
      <c r="A104" s="271"/>
      <c r="B104" s="8" t="s">
        <v>4</v>
      </c>
      <c r="C104" s="105">
        <v>1257.7505382391</v>
      </c>
      <c r="D104" s="154">
        <v>3.8138078000000001E-3</v>
      </c>
      <c r="E104" s="154">
        <v>2.6386175E-3</v>
      </c>
      <c r="F104" s="154">
        <v>35.453362613800003</v>
      </c>
      <c r="G104" s="23"/>
      <c r="H104" s="154">
        <v>1163.2867492993</v>
      </c>
      <c r="I104" s="105">
        <v>1699.0126736100999</v>
      </c>
      <c r="J104" s="154">
        <v>8.5311185999999983E-3</v>
      </c>
      <c r="K104" s="154">
        <v>0.14896074570000001</v>
      </c>
      <c r="L104" s="154">
        <v>41.534063858799996</v>
      </c>
      <c r="M104" s="23"/>
      <c r="N104" s="154">
        <v>1594.9168765678</v>
      </c>
      <c r="O104" s="105">
        <v>2023.0706173357999</v>
      </c>
      <c r="P104" s="154">
        <v>1.35E-4</v>
      </c>
      <c r="Q104" s="154">
        <v>3.5329409999999999E-3</v>
      </c>
      <c r="R104" s="154">
        <v>34.081131541299996</v>
      </c>
      <c r="S104" s="23"/>
      <c r="T104" s="154">
        <v>1944.3074647285998</v>
      </c>
      <c r="U104" s="105">
        <v>2269.4011710475997</v>
      </c>
      <c r="V104" s="154">
        <v>0</v>
      </c>
      <c r="W104" s="154">
        <v>9.0000000000000006E-5</v>
      </c>
      <c r="X104" s="154">
        <v>25.583687882300001</v>
      </c>
      <c r="Y104" s="23"/>
      <c r="Z104" s="154">
        <v>2216.1733677737002</v>
      </c>
      <c r="AA104" s="105">
        <v>2240.6762921750997</v>
      </c>
      <c r="AB104" s="154">
        <v>2.3309099999999998E-3</v>
      </c>
      <c r="AC104" s="154">
        <v>4.5731709000000004E-3</v>
      </c>
      <c r="AD104" s="154">
        <v>20.220651729500002</v>
      </c>
      <c r="AE104" s="23"/>
      <c r="AF104" s="154">
        <v>2169.2676361947001</v>
      </c>
      <c r="AG104" s="105">
        <v>1686.5</v>
      </c>
      <c r="AH104" s="154">
        <v>0</v>
      </c>
      <c r="AI104" s="154">
        <v>0</v>
      </c>
      <c r="AJ104" s="154">
        <v>65.8</v>
      </c>
      <c r="AK104" s="23"/>
      <c r="AL104" s="154">
        <v>1565.7</v>
      </c>
      <c r="AM104" s="105">
        <v>1994.2735052301</v>
      </c>
      <c r="AN104" s="154">
        <v>9.5227200000000001E-3</v>
      </c>
      <c r="AO104" s="154">
        <v>2.3992066999999999E-3</v>
      </c>
      <c r="AP104" s="154">
        <v>3.5349108456000002</v>
      </c>
      <c r="AQ104" s="23"/>
      <c r="AR104" s="154">
        <v>1939.4291953809002</v>
      </c>
      <c r="AS104" s="120" t="s">
        <v>29</v>
      </c>
    </row>
    <row r="105" spans="1:45">
      <c r="A105" s="272"/>
      <c r="B105" s="8" t="s">
        <v>5</v>
      </c>
      <c r="C105" s="105" t="s">
        <v>92</v>
      </c>
      <c r="D105" s="110">
        <v>147.9</v>
      </c>
      <c r="E105" s="106">
        <v>72.400000000000006</v>
      </c>
      <c r="F105" s="117">
        <v>684.8</v>
      </c>
      <c r="G105" s="117">
        <v>164.9</v>
      </c>
      <c r="H105" s="12"/>
      <c r="I105" s="105" t="s">
        <v>93</v>
      </c>
      <c r="J105" s="110">
        <v>189.7</v>
      </c>
      <c r="K105" s="106">
        <v>69.5</v>
      </c>
      <c r="L105" s="117">
        <v>905.7</v>
      </c>
      <c r="M105" s="117">
        <v>253.3</v>
      </c>
      <c r="N105" s="12"/>
      <c r="O105" s="105" t="s">
        <v>94</v>
      </c>
      <c r="P105" s="110">
        <v>270.3</v>
      </c>
      <c r="Q105" s="106">
        <v>94.2</v>
      </c>
      <c r="R105" s="117">
        <v>1107.4000000000001</v>
      </c>
      <c r="S105" s="117">
        <v>282.10000000000002</v>
      </c>
      <c r="T105" s="12"/>
      <c r="U105" s="105">
        <v>19798</v>
      </c>
      <c r="V105" s="110">
        <v>304</v>
      </c>
      <c r="W105" s="106">
        <v>132</v>
      </c>
      <c r="X105" s="117">
        <v>1241</v>
      </c>
      <c r="Y105" s="117">
        <v>412</v>
      </c>
      <c r="Z105" s="12"/>
      <c r="AA105" s="105" t="s">
        <v>95</v>
      </c>
      <c r="AB105" s="110">
        <v>321</v>
      </c>
      <c r="AC105" s="106">
        <v>170</v>
      </c>
      <c r="AD105" s="117">
        <v>1386</v>
      </c>
      <c r="AE105" s="117">
        <v>425</v>
      </c>
      <c r="AF105" s="12"/>
      <c r="AG105" s="105">
        <v>18575.42456055</v>
      </c>
      <c r="AH105" s="110">
        <v>280.24113144</v>
      </c>
      <c r="AI105" s="106">
        <v>121.58395294000002</v>
      </c>
      <c r="AJ105" s="117">
        <v>1595.99342256</v>
      </c>
      <c r="AK105" s="117">
        <v>321.76857594000001</v>
      </c>
      <c r="AL105" s="12"/>
      <c r="AM105" s="105">
        <v>18363</v>
      </c>
      <c r="AN105" s="110">
        <v>210</v>
      </c>
      <c r="AO105" s="106">
        <v>121</v>
      </c>
      <c r="AP105" s="117">
        <v>1176</v>
      </c>
      <c r="AQ105" s="117">
        <v>327</v>
      </c>
      <c r="AR105" s="12"/>
      <c r="AS105" s="120" t="s">
        <v>29</v>
      </c>
    </row>
    <row r="106" spans="1:45">
      <c r="A106" s="195"/>
    </row>
    <row r="107" spans="1:45" ht="75">
      <c r="A107" s="240" t="s">
        <v>44</v>
      </c>
      <c r="B107" s="60"/>
      <c r="C107" s="61"/>
      <c r="D107" s="62"/>
      <c r="E107" s="63"/>
      <c r="F107" s="64"/>
      <c r="G107" s="63"/>
      <c r="H107" s="65"/>
      <c r="I107" s="66"/>
      <c r="J107" s="67"/>
      <c r="K107" s="64"/>
      <c r="L107" s="68"/>
      <c r="M107" s="63"/>
      <c r="N107" s="65"/>
      <c r="O107" s="61"/>
      <c r="P107" s="62"/>
      <c r="Q107" s="63"/>
      <c r="R107" s="64"/>
      <c r="S107" s="63"/>
      <c r="T107" s="65"/>
      <c r="U107" s="61"/>
      <c r="V107" s="62"/>
      <c r="W107" s="63"/>
      <c r="X107" s="64"/>
      <c r="Y107" s="63"/>
      <c r="Z107" s="65"/>
      <c r="AA107" s="61"/>
      <c r="AB107" s="62"/>
      <c r="AC107" s="63"/>
      <c r="AD107" s="64"/>
      <c r="AE107" s="63"/>
      <c r="AF107" s="65"/>
      <c r="AG107" s="61"/>
      <c r="AH107" s="62"/>
      <c r="AI107" s="63"/>
      <c r="AJ107" s="64"/>
      <c r="AK107" s="63"/>
      <c r="AL107" s="65"/>
      <c r="AM107" s="61"/>
      <c r="AN107" s="62"/>
      <c r="AO107" s="63"/>
      <c r="AP107" s="64"/>
      <c r="AQ107" s="63"/>
      <c r="AR107" s="65"/>
      <c r="AS107" s="35" t="s">
        <v>16</v>
      </c>
    </row>
    <row r="108" spans="1:45">
      <c r="A108" s="271" t="s">
        <v>31</v>
      </c>
      <c r="B108" s="60"/>
      <c r="C108" s="61"/>
      <c r="D108" s="62"/>
      <c r="E108" s="63"/>
      <c r="F108" s="64"/>
      <c r="G108" s="63"/>
      <c r="H108" s="65"/>
      <c r="I108" s="66"/>
      <c r="J108" s="67"/>
      <c r="K108" s="64"/>
      <c r="L108" s="68"/>
      <c r="M108" s="63"/>
      <c r="N108" s="65"/>
      <c r="O108" s="61"/>
      <c r="P108" s="62"/>
      <c r="Q108" s="63"/>
      <c r="R108" s="64"/>
      <c r="S108" s="63"/>
      <c r="T108" s="65"/>
      <c r="U108" s="61"/>
      <c r="V108" s="62"/>
      <c r="W108" s="63"/>
      <c r="X108" s="64"/>
      <c r="Y108" s="63"/>
      <c r="Z108" s="65"/>
      <c r="AA108" s="61"/>
      <c r="AB108" s="62"/>
      <c r="AC108" s="63"/>
      <c r="AD108" s="64"/>
      <c r="AE108" s="63"/>
      <c r="AF108" s="65"/>
      <c r="AG108" s="61"/>
      <c r="AH108" s="62"/>
      <c r="AI108" s="63"/>
      <c r="AJ108" s="64"/>
      <c r="AK108" s="63"/>
      <c r="AL108" s="65"/>
      <c r="AM108" s="61"/>
      <c r="AN108" s="62"/>
      <c r="AO108" s="63"/>
      <c r="AP108" s="64"/>
      <c r="AQ108" s="63"/>
      <c r="AR108" s="65"/>
      <c r="AS108" s="31" t="s">
        <v>29</v>
      </c>
    </row>
    <row r="109" spans="1:45">
      <c r="A109" s="271"/>
      <c r="B109" s="126" t="s">
        <v>1</v>
      </c>
      <c r="C109" s="200" t="s">
        <v>69</v>
      </c>
      <c r="D109" s="9"/>
      <c r="E109" s="145" t="s">
        <v>69</v>
      </c>
      <c r="F109" s="146" t="s">
        <v>69</v>
      </c>
      <c r="G109" s="145" t="s">
        <v>69</v>
      </c>
      <c r="H109" s="147" t="s">
        <v>69</v>
      </c>
      <c r="I109" s="200" t="s">
        <v>69</v>
      </c>
      <c r="J109" s="9"/>
      <c r="K109" s="145" t="s">
        <v>69</v>
      </c>
      <c r="L109" s="146" t="s">
        <v>69</v>
      </c>
      <c r="M109" s="145" t="s">
        <v>69</v>
      </c>
      <c r="N109" s="147" t="s">
        <v>69</v>
      </c>
      <c r="O109" s="47" t="s">
        <v>69</v>
      </c>
      <c r="P109" s="9"/>
      <c r="Q109" s="145" t="s">
        <v>69</v>
      </c>
      <c r="R109" s="146" t="s">
        <v>69</v>
      </c>
      <c r="S109" s="145" t="s">
        <v>69</v>
      </c>
      <c r="T109" s="147" t="s">
        <v>69</v>
      </c>
      <c r="U109" s="47" t="s">
        <v>69</v>
      </c>
      <c r="V109" s="9"/>
      <c r="W109" s="145" t="s">
        <v>69</v>
      </c>
      <c r="X109" s="146" t="s">
        <v>69</v>
      </c>
      <c r="Y109" s="145" t="s">
        <v>69</v>
      </c>
      <c r="Z109" s="147" t="s">
        <v>69</v>
      </c>
      <c r="AA109" s="47" t="s">
        <v>69</v>
      </c>
      <c r="AB109" s="9"/>
      <c r="AC109" s="145" t="s">
        <v>69</v>
      </c>
      <c r="AD109" s="146" t="s">
        <v>69</v>
      </c>
      <c r="AE109" s="145" t="s">
        <v>69</v>
      </c>
      <c r="AF109" s="147" t="s">
        <v>69</v>
      </c>
      <c r="AG109" s="47" t="s">
        <v>69</v>
      </c>
      <c r="AH109" s="9"/>
      <c r="AI109" s="145" t="s">
        <v>69</v>
      </c>
      <c r="AJ109" s="146" t="s">
        <v>69</v>
      </c>
      <c r="AK109" s="145" t="s">
        <v>69</v>
      </c>
      <c r="AL109" s="147" t="s">
        <v>69</v>
      </c>
      <c r="AM109" s="47" t="s">
        <v>69</v>
      </c>
      <c r="AN109" s="9"/>
      <c r="AO109" s="145" t="s">
        <v>69</v>
      </c>
      <c r="AP109" s="146" t="s">
        <v>69</v>
      </c>
      <c r="AQ109" s="145" t="s">
        <v>69</v>
      </c>
      <c r="AR109" s="147" t="s">
        <v>69</v>
      </c>
      <c r="AS109" s="31" t="s">
        <v>29</v>
      </c>
    </row>
    <row r="110" spans="1:45">
      <c r="A110" s="271"/>
      <c r="B110" s="126" t="s">
        <v>2</v>
      </c>
      <c r="C110" s="200">
        <v>8.5</v>
      </c>
      <c r="D110" s="144" t="s">
        <v>86</v>
      </c>
      <c r="E110" s="10"/>
      <c r="F110" s="146" t="s">
        <v>86</v>
      </c>
      <c r="G110" s="145" t="s">
        <v>86</v>
      </c>
      <c r="H110" s="147" t="s">
        <v>86</v>
      </c>
      <c r="I110" s="200">
        <v>22.799999999999997</v>
      </c>
      <c r="J110" s="144">
        <v>1.03E-2</v>
      </c>
      <c r="K110" s="10"/>
      <c r="L110" s="146">
        <v>0.4037</v>
      </c>
      <c r="M110" s="145">
        <v>0</v>
      </c>
      <c r="N110" s="147">
        <v>9.0908168899999993</v>
      </c>
      <c r="O110" s="47">
        <v>22.9</v>
      </c>
      <c r="P110" s="144">
        <v>2.53E-2</v>
      </c>
      <c r="Q110" s="10"/>
      <c r="R110" s="146">
        <v>0.3135</v>
      </c>
      <c r="S110" s="145">
        <v>1.2999999999999999E-3</v>
      </c>
      <c r="T110" s="147">
        <v>9.8267470599999989</v>
      </c>
      <c r="U110" s="47">
        <v>27.700000000000003</v>
      </c>
      <c r="V110" s="144">
        <v>4.1500000000000002E-2</v>
      </c>
      <c r="W110" s="10"/>
      <c r="X110" s="146">
        <v>0.60020000000000007</v>
      </c>
      <c r="Y110" s="145">
        <v>0</v>
      </c>
      <c r="Z110" s="147">
        <v>9.3733518199999999</v>
      </c>
      <c r="AA110" s="47">
        <v>39.1</v>
      </c>
      <c r="AB110" s="144">
        <v>4.5999999999999999E-3</v>
      </c>
      <c r="AC110" s="10"/>
      <c r="AD110" s="146">
        <v>0.57529999999999992</v>
      </c>
      <c r="AE110" s="145">
        <v>2.7000000000000001E-3</v>
      </c>
      <c r="AF110" s="147">
        <v>8.2720722900000005</v>
      </c>
      <c r="AG110" s="47">
        <v>22.3</v>
      </c>
      <c r="AH110" s="144">
        <v>1.6999999999999999E-3</v>
      </c>
      <c r="AI110" s="10"/>
      <c r="AJ110" s="146">
        <v>0.35599999999999998</v>
      </c>
      <c r="AK110" s="145" t="s">
        <v>86</v>
      </c>
      <c r="AL110" s="147">
        <v>6.9</v>
      </c>
      <c r="AM110" s="47">
        <v>27.799999999999997</v>
      </c>
      <c r="AN110" s="144"/>
      <c r="AO110" s="10"/>
      <c r="AP110" s="146">
        <v>0.6</v>
      </c>
      <c r="AQ110" s="145">
        <v>0.2</v>
      </c>
      <c r="AR110" s="147">
        <v>7.2</v>
      </c>
      <c r="AS110" s="31" t="s">
        <v>29</v>
      </c>
    </row>
    <row r="111" spans="1:45">
      <c r="A111" s="271"/>
      <c r="B111" s="126" t="s">
        <v>3</v>
      </c>
      <c r="C111" s="200">
        <v>0</v>
      </c>
      <c r="D111" s="144" t="s">
        <v>86</v>
      </c>
      <c r="E111" s="145" t="s">
        <v>86</v>
      </c>
      <c r="F111" s="11"/>
      <c r="G111" s="145" t="s">
        <v>86</v>
      </c>
      <c r="H111" s="147" t="s">
        <v>86</v>
      </c>
      <c r="I111" s="200">
        <v>0</v>
      </c>
      <c r="J111" s="144" t="s">
        <v>86</v>
      </c>
      <c r="K111" s="145" t="s">
        <v>86</v>
      </c>
      <c r="L111" s="11"/>
      <c r="M111" s="145" t="s">
        <v>86</v>
      </c>
      <c r="N111" s="147" t="s">
        <v>86</v>
      </c>
      <c r="O111" s="47">
        <v>0</v>
      </c>
      <c r="P111" s="144">
        <v>0</v>
      </c>
      <c r="Q111" s="145">
        <v>0</v>
      </c>
      <c r="R111" s="11"/>
      <c r="S111" s="145">
        <v>0</v>
      </c>
      <c r="T111" s="147">
        <v>0</v>
      </c>
      <c r="U111" s="47">
        <v>0.2666</v>
      </c>
      <c r="V111" s="144">
        <v>0</v>
      </c>
      <c r="W111" s="145">
        <v>0</v>
      </c>
      <c r="X111" s="11"/>
      <c r="Y111" s="145">
        <v>0</v>
      </c>
      <c r="Z111" s="147">
        <v>0.2666</v>
      </c>
      <c r="AA111" s="47">
        <v>1.778</v>
      </c>
      <c r="AB111" s="144">
        <v>0</v>
      </c>
      <c r="AC111" s="145">
        <v>0</v>
      </c>
      <c r="AD111" s="11"/>
      <c r="AE111" s="145">
        <v>0</v>
      </c>
      <c r="AF111" s="147">
        <v>0.46650000000000003</v>
      </c>
      <c r="AG111" s="47">
        <v>0.88571</v>
      </c>
      <c r="AH111" s="144"/>
      <c r="AI111" s="145"/>
      <c r="AJ111" s="11"/>
      <c r="AK111" s="145"/>
      <c r="AL111" s="147">
        <v>0.2</v>
      </c>
      <c r="AM111" s="47">
        <v>1.0898300000000001</v>
      </c>
      <c r="AN111" s="144"/>
      <c r="AO111" s="145"/>
      <c r="AP111" s="11"/>
      <c r="AQ111" s="145"/>
      <c r="AR111" s="147">
        <v>0.5</v>
      </c>
      <c r="AS111" s="31" t="s">
        <v>29</v>
      </c>
    </row>
    <row r="112" spans="1:45">
      <c r="A112" s="271"/>
      <c r="B112" s="126" t="s">
        <v>4</v>
      </c>
      <c r="C112" s="200">
        <v>1.0945339999999999</v>
      </c>
      <c r="D112" s="144" t="s">
        <v>69</v>
      </c>
      <c r="E112" s="145" t="s">
        <v>69</v>
      </c>
      <c r="F112" s="146" t="s">
        <v>69</v>
      </c>
      <c r="G112" s="10"/>
      <c r="H112" s="147" t="s">
        <v>69</v>
      </c>
      <c r="I112" s="200">
        <v>1.4497819999999999</v>
      </c>
      <c r="J112" s="144" t="s">
        <v>69</v>
      </c>
      <c r="K112" s="145" t="s">
        <v>69</v>
      </c>
      <c r="L112" s="146" t="s">
        <v>69</v>
      </c>
      <c r="M112" s="10"/>
      <c r="N112" s="147" t="s">
        <v>69</v>
      </c>
      <c r="O112" s="47">
        <v>2.7452399999999999</v>
      </c>
      <c r="P112" s="144" t="s">
        <v>69</v>
      </c>
      <c r="Q112" s="145" t="s">
        <v>69</v>
      </c>
      <c r="R112" s="146" t="s">
        <v>69</v>
      </c>
      <c r="S112" s="10"/>
      <c r="T112" s="147" t="s">
        <v>69</v>
      </c>
      <c r="U112" s="47">
        <v>3.2069380000000001</v>
      </c>
      <c r="V112" s="144" t="s">
        <v>69</v>
      </c>
      <c r="W112" s="145" t="s">
        <v>69</v>
      </c>
      <c r="X112" s="146" t="s">
        <v>69</v>
      </c>
      <c r="Y112" s="10"/>
      <c r="Z112" s="147" t="s">
        <v>69</v>
      </c>
      <c r="AA112" s="47">
        <v>1.4055710000000001</v>
      </c>
      <c r="AB112" s="144" t="s">
        <v>69</v>
      </c>
      <c r="AC112" s="145" t="s">
        <v>69</v>
      </c>
      <c r="AD112" s="146" t="s">
        <v>69</v>
      </c>
      <c r="AE112" s="10"/>
      <c r="AF112" s="147" t="s">
        <v>69</v>
      </c>
      <c r="AG112" s="47">
        <v>1.068524</v>
      </c>
      <c r="AH112" s="144" t="s">
        <v>69</v>
      </c>
      <c r="AI112" s="145" t="s">
        <v>69</v>
      </c>
      <c r="AJ112" s="146" t="s">
        <v>69</v>
      </c>
      <c r="AK112" s="10"/>
      <c r="AL112" s="147" t="s">
        <v>69</v>
      </c>
      <c r="AM112" s="47">
        <v>0</v>
      </c>
      <c r="AN112" s="144" t="s">
        <v>69</v>
      </c>
      <c r="AO112" s="145" t="s">
        <v>69</v>
      </c>
      <c r="AP112" s="146" t="s">
        <v>69</v>
      </c>
      <c r="AQ112" s="10"/>
      <c r="AR112" s="147" t="s">
        <v>69</v>
      </c>
      <c r="AS112" s="31" t="s">
        <v>29</v>
      </c>
    </row>
    <row r="113" spans="1:45">
      <c r="A113" s="271"/>
      <c r="B113" s="126" t="s">
        <v>5</v>
      </c>
      <c r="C113" s="200">
        <v>386.2</v>
      </c>
      <c r="D113" s="144">
        <v>1.879</v>
      </c>
      <c r="E113" s="145">
        <v>17.686</v>
      </c>
      <c r="F113" s="146">
        <v>39.057000000000002</v>
      </c>
      <c r="G113" s="145">
        <v>2.0019999999999998</v>
      </c>
      <c r="H113" s="12"/>
      <c r="I113" s="200">
        <v>555.78</v>
      </c>
      <c r="J113" s="144">
        <v>1.524</v>
      </c>
      <c r="K113" s="145">
        <v>18.363</v>
      </c>
      <c r="L113" s="146">
        <v>40.183</v>
      </c>
      <c r="M113" s="145">
        <v>2.113</v>
      </c>
      <c r="N113" s="12"/>
      <c r="O113" s="47">
        <v>664.2</v>
      </c>
      <c r="P113" s="144">
        <v>2.3029999999999999</v>
      </c>
      <c r="Q113" s="145">
        <v>18.873000000000001</v>
      </c>
      <c r="R113" s="146">
        <v>55.930999999999997</v>
      </c>
      <c r="S113" s="145">
        <v>2.988</v>
      </c>
      <c r="T113" s="12"/>
      <c r="U113" s="47">
        <v>737.89</v>
      </c>
      <c r="V113" s="144">
        <v>5.5140000000000002</v>
      </c>
      <c r="W113" s="145">
        <v>22.529</v>
      </c>
      <c r="X113" s="146">
        <v>76.331999999999994</v>
      </c>
      <c r="Y113" s="145">
        <v>2.5750000000000002</v>
      </c>
      <c r="Z113" s="12"/>
      <c r="AA113" s="47">
        <v>665.79</v>
      </c>
      <c r="AB113" s="144">
        <v>3.97</v>
      </c>
      <c r="AC113" s="145">
        <v>34.768000000000001</v>
      </c>
      <c r="AD113" s="146">
        <v>82.950999999999993</v>
      </c>
      <c r="AE113" s="145">
        <v>3.1629999999999998</v>
      </c>
      <c r="AF113" s="12"/>
      <c r="AG113" s="47">
        <v>726.17</v>
      </c>
      <c r="AH113" s="144">
        <v>3.1</v>
      </c>
      <c r="AI113" s="145">
        <v>29.4</v>
      </c>
      <c r="AJ113" s="146">
        <v>122.5</v>
      </c>
      <c r="AK113" s="145">
        <v>4.2</v>
      </c>
      <c r="AL113" s="12"/>
      <c r="AM113" s="47">
        <v>547.76</v>
      </c>
      <c r="AN113" s="144"/>
      <c r="AO113" s="145"/>
      <c r="AP113" s="146"/>
      <c r="AQ113" s="145"/>
      <c r="AR113" s="12"/>
      <c r="AS113" s="31" t="s">
        <v>29</v>
      </c>
    </row>
    <row r="114" spans="1:45">
      <c r="A114" s="271" t="s">
        <v>32</v>
      </c>
      <c r="B114" s="60"/>
      <c r="C114" s="201"/>
      <c r="D114" s="129"/>
      <c r="E114" s="130"/>
      <c r="F114" s="131"/>
      <c r="G114" s="130"/>
      <c r="H114" s="132"/>
      <c r="I114" s="202"/>
      <c r="J114" s="133"/>
      <c r="K114" s="131"/>
      <c r="L114" s="134"/>
      <c r="M114" s="130"/>
      <c r="N114" s="132"/>
      <c r="O114" s="127"/>
      <c r="P114" s="129"/>
      <c r="Q114" s="130"/>
      <c r="R114" s="131"/>
      <c r="S114" s="130"/>
      <c r="T114" s="132"/>
      <c r="U114" s="127"/>
      <c r="V114" s="129"/>
      <c r="W114" s="130"/>
      <c r="X114" s="131"/>
      <c r="Y114" s="130"/>
      <c r="Z114" s="132"/>
      <c r="AA114" s="127"/>
      <c r="AB114" s="129"/>
      <c r="AC114" s="130"/>
      <c r="AD114" s="131"/>
      <c r="AE114" s="130"/>
      <c r="AF114" s="132"/>
      <c r="AG114" s="127"/>
      <c r="AH114" s="129"/>
      <c r="AI114" s="130"/>
      <c r="AJ114" s="131"/>
      <c r="AK114" s="130"/>
      <c r="AL114" s="132"/>
      <c r="AM114" s="127"/>
      <c r="AN114" s="129"/>
      <c r="AO114" s="130"/>
      <c r="AP114" s="131"/>
      <c r="AQ114" s="130"/>
      <c r="AR114" s="132"/>
      <c r="AS114" s="31" t="s">
        <v>29</v>
      </c>
    </row>
    <row r="115" spans="1:45">
      <c r="A115" s="271"/>
      <c r="B115" s="126" t="s">
        <v>1</v>
      </c>
      <c r="C115" s="200" t="s">
        <v>69</v>
      </c>
      <c r="D115" s="9"/>
      <c r="E115" s="145" t="s">
        <v>69</v>
      </c>
      <c r="F115" s="146" t="s">
        <v>69</v>
      </c>
      <c r="G115" s="145" t="s">
        <v>69</v>
      </c>
      <c r="H115" s="147" t="s">
        <v>69</v>
      </c>
      <c r="I115" s="200" t="s">
        <v>69</v>
      </c>
      <c r="J115" s="9"/>
      <c r="K115" s="145" t="s">
        <v>69</v>
      </c>
      <c r="L115" s="146" t="s">
        <v>69</v>
      </c>
      <c r="M115" s="145" t="s">
        <v>69</v>
      </c>
      <c r="N115" s="147" t="s">
        <v>69</v>
      </c>
      <c r="O115" s="47" t="s">
        <v>69</v>
      </c>
      <c r="P115" s="9"/>
      <c r="Q115" s="145" t="s">
        <v>69</v>
      </c>
      <c r="R115" s="146" t="s">
        <v>69</v>
      </c>
      <c r="S115" s="145" t="s">
        <v>69</v>
      </c>
      <c r="T115" s="147" t="s">
        <v>69</v>
      </c>
      <c r="U115" s="47" t="s">
        <v>69</v>
      </c>
      <c r="V115" s="9"/>
      <c r="W115" s="145" t="s">
        <v>69</v>
      </c>
      <c r="X115" s="146" t="s">
        <v>69</v>
      </c>
      <c r="Y115" s="145" t="s">
        <v>69</v>
      </c>
      <c r="Z115" s="147" t="s">
        <v>69</v>
      </c>
      <c r="AA115" s="47" t="s">
        <v>69</v>
      </c>
      <c r="AB115" s="9"/>
      <c r="AC115" s="145" t="s">
        <v>69</v>
      </c>
      <c r="AD115" s="146" t="s">
        <v>69</v>
      </c>
      <c r="AE115" s="145" t="s">
        <v>69</v>
      </c>
      <c r="AF115" s="147" t="s">
        <v>69</v>
      </c>
      <c r="AG115" s="47" t="s">
        <v>69</v>
      </c>
      <c r="AH115" s="9"/>
      <c r="AI115" s="145" t="s">
        <v>69</v>
      </c>
      <c r="AJ115" s="146" t="s">
        <v>69</v>
      </c>
      <c r="AK115" s="145" t="s">
        <v>69</v>
      </c>
      <c r="AL115" s="147" t="s">
        <v>69</v>
      </c>
      <c r="AM115" s="47" t="s">
        <v>69</v>
      </c>
      <c r="AN115" s="9"/>
      <c r="AO115" s="145" t="s">
        <v>69</v>
      </c>
      <c r="AP115" s="146" t="s">
        <v>69</v>
      </c>
      <c r="AQ115" s="145" t="s">
        <v>69</v>
      </c>
      <c r="AR115" s="147" t="s">
        <v>69</v>
      </c>
      <c r="AS115" s="31" t="s">
        <v>29</v>
      </c>
    </row>
    <row r="116" spans="1:45">
      <c r="A116" s="271"/>
      <c r="B116" s="126" t="s">
        <v>2</v>
      </c>
      <c r="C116" s="200">
        <v>102.7</v>
      </c>
      <c r="D116" s="144" t="s">
        <v>86</v>
      </c>
      <c r="E116" s="10"/>
      <c r="F116" s="146" t="s">
        <v>86</v>
      </c>
      <c r="G116" s="145" t="s">
        <v>86</v>
      </c>
      <c r="H116" s="147" t="s">
        <v>86</v>
      </c>
      <c r="I116" s="200">
        <v>89.2</v>
      </c>
      <c r="J116" s="144">
        <v>2.2000000000000001E-3</v>
      </c>
      <c r="K116" s="10"/>
      <c r="L116" s="146">
        <v>2.1000000000000003E-3</v>
      </c>
      <c r="M116" s="145">
        <v>0</v>
      </c>
      <c r="N116" s="147">
        <v>18.36264997</v>
      </c>
      <c r="O116" s="47">
        <v>106.8</v>
      </c>
      <c r="P116" s="144">
        <v>0</v>
      </c>
      <c r="Q116" s="10"/>
      <c r="R116" s="146">
        <v>0</v>
      </c>
      <c r="S116" s="145">
        <v>0</v>
      </c>
      <c r="T116" s="147">
        <v>18.873302819999999</v>
      </c>
      <c r="U116" s="47">
        <v>145.1</v>
      </c>
      <c r="V116" s="144">
        <v>0</v>
      </c>
      <c r="W116" s="10"/>
      <c r="X116" s="146">
        <v>2.1399999999999999E-2</v>
      </c>
      <c r="Y116" s="145">
        <v>0</v>
      </c>
      <c r="Z116" s="147">
        <v>22.51</v>
      </c>
      <c r="AA116" s="47">
        <v>237.3</v>
      </c>
      <c r="AB116" s="144">
        <v>0</v>
      </c>
      <c r="AC116" s="10"/>
      <c r="AD116" s="146">
        <v>2.5999999999999999E-3</v>
      </c>
      <c r="AE116" s="145">
        <v>0</v>
      </c>
      <c r="AF116" s="147">
        <v>34.768192999999997</v>
      </c>
      <c r="AG116" s="47">
        <v>132.70000000000002</v>
      </c>
      <c r="AH116" s="144" t="s">
        <v>86</v>
      </c>
      <c r="AI116" s="10"/>
      <c r="AJ116" s="146">
        <v>8.9999999999999993E-3</v>
      </c>
      <c r="AK116" s="145" t="s">
        <v>86</v>
      </c>
      <c r="AL116" s="147">
        <v>29.4</v>
      </c>
      <c r="AM116" s="47">
        <v>124.8</v>
      </c>
      <c r="AN116" s="144"/>
      <c r="AO116" s="10"/>
      <c r="AP116" s="146"/>
      <c r="AQ116" s="145"/>
      <c r="AR116" s="147">
        <v>22.8</v>
      </c>
      <c r="AS116" s="31" t="s">
        <v>29</v>
      </c>
    </row>
    <row r="117" spans="1:45">
      <c r="A117" s="272"/>
      <c r="B117" s="126" t="s">
        <v>3</v>
      </c>
      <c r="C117" s="200">
        <v>85.536929999999998</v>
      </c>
      <c r="D117" s="144" t="s">
        <v>86</v>
      </c>
      <c r="E117" s="145" t="s">
        <v>86</v>
      </c>
      <c r="F117" s="11"/>
      <c r="G117" s="145" t="s">
        <v>86</v>
      </c>
      <c r="H117" s="147" t="s">
        <v>86</v>
      </c>
      <c r="I117" s="200">
        <v>94.623339999999999</v>
      </c>
      <c r="J117" s="144" t="s">
        <v>86</v>
      </c>
      <c r="K117" s="145" t="s">
        <v>86</v>
      </c>
      <c r="L117" s="11"/>
      <c r="M117" s="145" t="s">
        <v>86</v>
      </c>
      <c r="N117" s="147" t="s">
        <v>86</v>
      </c>
      <c r="O117" s="47">
        <v>152.394296</v>
      </c>
      <c r="P117" s="144">
        <v>0</v>
      </c>
      <c r="Q117" s="145">
        <v>3.7999999999999999E-2</v>
      </c>
      <c r="R117" s="11"/>
      <c r="S117" s="145">
        <v>0.24859999999999999</v>
      </c>
      <c r="T117" s="147">
        <v>32.074599999999997</v>
      </c>
      <c r="U117" s="47">
        <v>147.89495350511112</v>
      </c>
      <c r="V117" s="144">
        <v>0</v>
      </c>
      <c r="W117" s="145">
        <v>0</v>
      </c>
      <c r="X117" s="11"/>
      <c r="Y117" s="145">
        <v>0</v>
      </c>
      <c r="Z117" s="147">
        <v>29.072500000000002</v>
      </c>
      <c r="AA117" s="47">
        <v>166.057185</v>
      </c>
      <c r="AB117" s="144">
        <v>0</v>
      </c>
      <c r="AC117" s="145">
        <v>0</v>
      </c>
      <c r="AD117" s="11"/>
      <c r="AE117" s="145">
        <v>0</v>
      </c>
      <c r="AF117" s="147">
        <v>35.527000000000001</v>
      </c>
      <c r="AG117" s="47">
        <v>149.088505</v>
      </c>
      <c r="AH117" s="144"/>
      <c r="AI117" s="145"/>
      <c r="AJ117" s="11"/>
      <c r="AK117" s="145"/>
      <c r="AL117" s="147">
        <v>24.4</v>
      </c>
      <c r="AM117" s="47">
        <v>126.8736746875</v>
      </c>
      <c r="AN117" s="144"/>
      <c r="AO117" s="145"/>
      <c r="AP117" s="11"/>
      <c r="AQ117" s="145"/>
      <c r="AR117" s="147">
        <v>21</v>
      </c>
      <c r="AS117" s="31" t="s">
        <v>29</v>
      </c>
    </row>
    <row r="118" spans="1:45">
      <c r="A118" s="272"/>
      <c r="B118" s="126" t="s">
        <v>4</v>
      </c>
      <c r="C118" s="200">
        <v>2.5868970000000004</v>
      </c>
      <c r="D118" s="144" t="s">
        <v>69</v>
      </c>
      <c r="E118" s="145" t="s">
        <v>69</v>
      </c>
      <c r="F118" s="146" t="s">
        <v>69</v>
      </c>
      <c r="G118" s="10"/>
      <c r="H118" s="147" t="s">
        <v>69</v>
      </c>
      <c r="I118" s="200">
        <v>6.1890909999999995</v>
      </c>
      <c r="J118" s="144" t="s">
        <v>69</v>
      </c>
      <c r="K118" s="145" t="s">
        <v>69</v>
      </c>
      <c r="L118" s="146" t="s">
        <v>69</v>
      </c>
      <c r="M118" s="10"/>
      <c r="N118" s="147" t="s">
        <v>69</v>
      </c>
      <c r="O118" s="47">
        <v>7.7555179999999995</v>
      </c>
      <c r="P118" s="144" t="s">
        <v>69</v>
      </c>
      <c r="Q118" s="145" t="s">
        <v>69</v>
      </c>
      <c r="R118" s="146" t="s">
        <v>69</v>
      </c>
      <c r="S118" s="10"/>
      <c r="T118" s="147" t="s">
        <v>69</v>
      </c>
      <c r="U118" s="47">
        <v>6.9271180000000001</v>
      </c>
      <c r="V118" s="144" t="s">
        <v>69</v>
      </c>
      <c r="W118" s="145" t="s">
        <v>69</v>
      </c>
      <c r="X118" s="146" t="s">
        <v>69</v>
      </c>
      <c r="Y118" s="10"/>
      <c r="Z118" s="147" t="s">
        <v>69</v>
      </c>
      <c r="AA118" s="47">
        <v>4.9814860000000003</v>
      </c>
      <c r="AB118" s="144" t="s">
        <v>69</v>
      </c>
      <c r="AC118" s="145" t="s">
        <v>69</v>
      </c>
      <c r="AD118" s="146" t="s">
        <v>69</v>
      </c>
      <c r="AE118" s="10"/>
      <c r="AF118" s="147" t="s">
        <v>69</v>
      </c>
      <c r="AG118" s="47">
        <v>2.9499230000000001</v>
      </c>
      <c r="AH118" s="144" t="s">
        <v>69</v>
      </c>
      <c r="AI118" s="145" t="s">
        <v>69</v>
      </c>
      <c r="AJ118" s="146" t="s">
        <v>69</v>
      </c>
      <c r="AK118" s="10"/>
      <c r="AL118" s="147" t="s">
        <v>69</v>
      </c>
      <c r="AM118" s="47">
        <v>0</v>
      </c>
      <c r="AN118" s="144" t="s">
        <v>69</v>
      </c>
      <c r="AO118" s="145" t="s">
        <v>69</v>
      </c>
      <c r="AP118" s="146" t="s">
        <v>69</v>
      </c>
      <c r="AQ118" s="10"/>
      <c r="AR118" s="147" t="s">
        <v>69</v>
      </c>
      <c r="AS118" s="31" t="s">
        <v>29</v>
      </c>
    </row>
    <row r="119" spans="1:45">
      <c r="A119" s="272"/>
      <c r="B119" s="126" t="s">
        <v>5</v>
      </c>
      <c r="C119" s="200">
        <v>4841.8</v>
      </c>
      <c r="D119" s="144">
        <v>0.28799999999999998</v>
      </c>
      <c r="E119" s="145">
        <v>4.4000000000000004</v>
      </c>
      <c r="F119" s="146">
        <v>0.60299999999999998</v>
      </c>
      <c r="G119" s="145">
        <v>0.155</v>
      </c>
      <c r="H119" s="12"/>
      <c r="I119" s="200">
        <v>5830.3200000000006</v>
      </c>
      <c r="J119" s="144">
        <v>0.38900000000000001</v>
      </c>
      <c r="K119" s="145">
        <v>9.1</v>
      </c>
      <c r="L119" s="146">
        <v>5.38</v>
      </c>
      <c r="M119" s="145">
        <v>0.12</v>
      </c>
      <c r="N119" s="12"/>
      <c r="O119" s="47">
        <v>7629.2800000000007</v>
      </c>
      <c r="P119" s="144">
        <v>0.114</v>
      </c>
      <c r="Q119" s="145">
        <v>9.7899999999999991</v>
      </c>
      <c r="R119" s="146">
        <v>1.472</v>
      </c>
      <c r="S119" s="145">
        <v>0.27600000000000002</v>
      </c>
      <c r="T119" s="12"/>
      <c r="U119" s="47">
        <v>8370.7899999999991</v>
      </c>
      <c r="V119" s="144">
        <v>0.26200000000000001</v>
      </c>
      <c r="W119" s="145">
        <v>9.4390000000000001</v>
      </c>
      <c r="X119" s="146">
        <v>2.028</v>
      </c>
      <c r="Y119" s="145">
        <v>0.104</v>
      </c>
      <c r="Z119" s="12"/>
      <c r="AA119" s="47">
        <v>8021.37</v>
      </c>
      <c r="AB119" s="144">
        <v>0.36199999999999999</v>
      </c>
      <c r="AC119" s="145">
        <v>8.2919999999999998</v>
      </c>
      <c r="AD119" s="146">
        <v>1.639</v>
      </c>
      <c r="AE119" s="145">
        <v>1.63</v>
      </c>
      <c r="AF119" s="12"/>
      <c r="AG119" s="47">
        <v>5633.85</v>
      </c>
      <c r="AH119" s="208">
        <v>0.6</v>
      </c>
      <c r="AI119" s="208">
        <v>7</v>
      </c>
      <c r="AJ119" s="208">
        <v>1.9</v>
      </c>
      <c r="AK119" s="208">
        <v>4.3</v>
      </c>
      <c r="AL119" s="12"/>
      <c r="AM119" s="47">
        <v>4997.3599999999997</v>
      </c>
      <c r="AN119" s="47"/>
      <c r="AO119" s="47"/>
      <c r="AP119" s="47"/>
      <c r="AQ119" s="47"/>
      <c r="AR119" s="12"/>
      <c r="AS119" s="31" t="s">
        <v>29</v>
      </c>
    </row>
    <row r="120" spans="1:45" ht="105">
      <c r="A120" s="239" t="s">
        <v>101</v>
      </c>
      <c r="B120" s="1"/>
      <c r="C120" s="2"/>
      <c r="D120" s="3"/>
      <c r="E120" s="4"/>
      <c r="F120" s="5"/>
      <c r="G120" s="4"/>
      <c r="H120" s="6"/>
      <c r="I120" s="2"/>
      <c r="J120" s="3"/>
      <c r="K120" s="4"/>
      <c r="L120" s="5"/>
      <c r="M120" s="4"/>
      <c r="N120" s="6"/>
      <c r="O120" s="2"/>
      <c r="P120" s="3"/>
      <c r="Q120" s="4"/>
      <c r="R120" s="5"/>
      <c r="S120" s="4"/>
      <c r="T120" s="6"/>
      <c r="U120" s="2"/>
      <c r="V120" s="3"/>
      <c r="W120" s="4"/>
      <c r="X120" s="198"/>
      <c r="Y120" s="4"/>
      <c r="Z120" s="6"/>
      <c r="AA120" s="2"/>
      <c r="AB120" s="3"/>
      <c r="AC120" s="4"/>
      <c r="AD120" s="5"/>
      <c r="AE120" s="4"/>
      <c r="AF120" s="6"/>
      <c r="AG120" s="2"/>
      <c r="AH120" s="3"/>
      <c r="AI120" s="4"/>
      <c r="AJ120" s="5"/>
      <c r="AK120" s="4"/>
      <c r="AL120" s="6"/>
      <c r="AM120" s="2"/>
      <c r="AN120" s="3"/>
      <c r="AO120" s="4"/>
      <c r="AP120" s="5"/>
      <c r="AQ120" s="4"/>
      <c r="AR120" s="6"/>
      <c r="AS120" s="7" t="s">
        <v>23</v>
      </c>
    </row>
    <row r="121" spans="1:45">
      <c r="A121" s="240"/>
      <c r="B121" s="126" t="s">
        <v>1</v>
      </c>
      <c r="C121" s="47" t="s">
        <v>86</v>
      </c>
      <c r="D121" s="9"/>
      <c r="E121" s="145" t="s">
        <v>86</v>
      </c>
      <c r="F121" s="146" t="s">
        <v>86</v>
      </c>
      <c r="G121" s="145" t="s">
        <v>86</v>
      </c>
      <c r="H121" s="147" t="s">
        <v>86</v>
      </c>
      <c r="I121" s="47" t="s">
        <v>86</v>
      </c>
      <c r="J121" s="9"/>
      <c r="K121" s="145" t="s">
        <v>86</v>
      </c>
      <c r="L121" s="146" t="s">
        <v>86</v>
      </c>
      <c r="M121" s="145" t="s">
        <v>86</v>
      </c>
      <c r="N121" s="147" t="s">
        <v>86</v>
      </c>
      <c r="O121" s="47" t="s">
        <v>86</v>
      </c>
      <c r="P121" s="9"/>
      <c r="Q121" s="145" t="s">
        <v>86</v>
      </c>
      <c r="R121" s="146" t="s">
        <v>86</v>
      </c>
      <c r="S121" s="145" t="s">
        <v>86</v>
      </c>
      <c r="T121" s="147" t="s">
        <v>86</v>
      </c>
      <c r="U121" s="47" t="s">
        <v>86</v>
      </c>
      <c r="V121" s="9"/>
      <c r="W121" s="145" t="s">
        <v>86</v>
      </c>
      <c r="X121" s="146" t="s">
        <v>86</v>
      </c>
      <c r="Y121" s="145" t="s">
        <v>86</v>
      </c>
      <c r="Z121" s="147" t="s">
        <v>86</v>
      </c>
      <c r="AA121" s="47" t="s">
        <v>69</v>
      </c>
      <c r="AB121" s="9"/>
      <c r="AC121" s="145" t="s">
        <v>69</v>
      </c>
      <c r="AD121" s="146" t="s">
        <v>69</v>
      </c>
      <c r="AE121" s="145" t="s">
        <v>69</v>
      </c>
      <c r="AF121" s="147" t="s">
        <v>69</v>
      </c>
      <c r="AG121" s="47" t="s">
        <v>69</v>
      </c>
      <c r="AH121" s="9"/>
      <c r="AI121" s="145" t="s">
        <v>69</v>
      </c>
      <c r="AJ121" s="146" t="s">
        <v>69</v>
      </c>
      <c r="AK121" s="145" t="s">
        <v>69</v>
      </c>
      <c r="AL121" s="147" t="s">
        <v>69</v>
      </c>
      <c r="AM121" s="47" t="s">
        <v>69</v>
      </c>
      <c r="AN121" s="9"/>
      <c r="AO121" s="145" t="s">
        <v>69</v>
      </c>
      <c r="AP121" s="146" t="s">
        <v>69</v>
      </c>
      <c r="AQ121" s="145" t="s">
        <v>69</v>
      </c>
      <c r="AR121" s="147" t="s">
        <v>69</v>
      </c>
      <c r="AS121" s="13" t="s">
        <v>23</v>
      </c>
    </row>
    <row r="122" spans="1:45">
      <c r="A122" s="240"/>
      <c r="B122" s="126" t="s">
        <v>2</v>
      </c>
      <c r="C122" s="47" t="s">
        <v>86</v>
      </c>
      <c r="D122" s="144" t="s">
        <v>86</v>
      </c>
      <c r="E122" s="10"/>
      <c r="F122" s="146" t="s">
        <v>86</v>
      </c>
      <c r="G122" s="145" t="s">
        <v>86</v>
      </c>
      <c r="H122" s="147" t="s">
        <v>86</v>
      </c>
      <c r="I122" s="47" t="s">
        <v>86</v>
      </c>
      <c r="J122" s="144" t="s">
        <v>86</v>
      </c>
      <c r="K122" s="10"/>
      <c r="L122" s="146" t="s">
        <v>86</v>
      </c>
      <c r="M122" s="145" t="s">
        <v>86</v>
      </c>
      <c r="N122" s="147" t="s">
        <v>86</v>
      </c>
      <c r="O122" s="47" t="s">
        <v>86</v>
      </c>
      <c r="P122" s="144" t="s">
        <v>86</v>
      </c>
      <c r="Q122" s="10"/>
      <c r="R122" s="146" t="s">
        <v>86</v>
      </c>
      <c r="S122" s="145" t="s">
        <v>86</v>
      </c>
      <c r="T122" s="147" t="s">
        <v>86</v>
      </c>
      <c r="U122" s="47" t="s">
        <v>86</v>
      </c>
      <c r="V122" s="144" t="s">
        <v>86</v>
      </c>
      <c r="W122" s="10"/>
      <c r="X122" s="146" t="s">
        <v>86</v>
      </c>
      <c r="Y122" s="145" t="s">
        <v>86</v>
      </c>
      <c r="Z122" s="147" t="s">
        <v>86</v>
      </c>
      <c r="AA122" s="47">
        <v>38.72858342580097</v>
      </c>
      <c r="AB122" s="144" t="s">
        <v>69</v>
      </c>
      <c r="AC122" s="10"/>
      <c r="AD122" s="146">
        <v>34.732160944848545</v>
      </c>
      <c r="AE122" s="145" t="s">
        <v>69</v>
      </c>
      <c r="AF122" s="147">
        <v>75.538802166862482</v>
      </c>
      <c r="AG122" s="47">
        <v>40.663434449476838</v>
      </c>
      <c r="AH122" s="144">
        <v>11.423531716024387</v>
      </c>
      <c r="AI122" s="10"/>
      <c r="AJ122" s="146">
        <v>28.05587557837627</v>
      </c>
      <c r="AK122" s="145">
        <v>4.6826825918411297</v>
      </c>
      <c r="AL122" s="147">
        <v>81.052419278923253</v>
      </c>
      <c r="AM122" s="47">
        <v>44.685790334188866</v>
      </c>
      <c r="AN122" s="144">
        <v>15.431108530528684</v>
      </c>
      <c r="AO122" s="10"/>
      <c r="AP122" s="146">
        <v>38.908254952291266</v>
      </c>
      <c r="AQ122" s="145">
        <v>11.199257887323459</v>
      </c>
      <c r="AR122" s="147">
        <v>84.486606161001049</v>
      </c>
      <c r="AS122" s="13" t="s">
        <v>23</v>
      </c>
    </row>
    <row r="123" spans="1:45">
      <c r="A123" s="240"/>
      <c r="B123" s="126" t="s">
        <v>3</v>
      </c>
      <c r="C123" s="47" t="s">
        <v>86</v>
      </c>
      <c r="D123" s="144" t="s">
        <v>86</v>
      </c>
      <c r="E123" s="145" t="s">
        <v>86</v>
      </c>
      <c r="F123" s="11"/>
      <c r="G123" s="145" t="s">
        <v>86</v>
      </c>
      <c r="H123" s="147" t="s">
        <v>86</v>
      </c>
      <c r="I123" s="47" t="s">
        <v>86</v>
      </c>
      <c r="J123" s="144" t="s">
        <v>86</v>
      </c>
      <c r="K123" s="145" t="s">
        <v>86</v>
      </c>
      <c r="L123" s="11"/>
      <c r="M123" s="145" t="s">
        <v>86</v>
      </c>
      <c r="N123" s="147" t="s">
        <v>86</v>
      </c>
      <c r="O123" s="47" t="s">
        <v>86</v>
      </c>
      <c r="P123" s="144" t="s">
        <v>86</v>
      </c>
      <c r="Q123" s="145" t="s">
        <v>86</v>
      </c>
      <c r="R123" s="11"/>
      <c r="S123" s="145" t="s">
        <v>86</v>
      </c>
      <c r="T123" s="147" t="s">
        <v>86</v>
      </c>
      <c r="U123" s="47" t="s">
        <v>86</v>
      </c>
      <c r="V123" s="144" t="s">
        <v>86</v>
      </c>
      <c r="W123" s="145" t="s">
        <v>86</v>
      </c>
      <c r="X123" s="11"/>
      <c r="Y123" s="145" t="s">
        <v>86</v>
      </c>
      <c r="Z123" s="147" t="s">
        <v>86</v>
      </c>
      <c r="AA123" s="47">
        <v>18.204159282954926</v>
      </c>
      <c r="AB123" s="144" t="s">
        <v>69</v>
      </c>
      <c r="AC123" s="145">
        <v>23.653432451934762</v>
      </c>
      <c r="AD123" s="11"/>
      <c r="AE123" s="145" t="s">
        <v>69</v>
      </c>
      <c r="AF123" s="147">
        <v>67.80409525122397</v>
      </c>
      <c r="AG123" s="47">
        <v>25.715573379784914</v>
      </c>
      <c r="AH123" s="144">
        <v>11.181413954574602</v>
      </c>
      <c r="AI123" s="145">
        <v>17.21732735605584</v>
      </c>
      <c r="AJ123" s="11"/>
      <c r="AK123" s="145">
        <v>5.7164410331765714</v>
      </c>
      <c r="AL123" s="147">
        <v>61.018370579166302</v>
      </c>
      <c r="AM123" s="47">
        <v>21.759661091099328</v>
      </c>
      <c r="AN123" s="144">
        <v>0.56923528778278409</v>
      </c>
      <c r="AO123" s="145">
        <v>23.467588073455435</v>
      </c>
      <c r="AP123" s="11"/>
      <c r="AQ123" s="145">
        <v>7.9742201723994794</v>
      </c>
      <c r="AR123" s="147">
        <v>71.154469588155663</v>
      </c>
      <c r="AS123" s="13" t="s">
        <v>23</v>
      </c>
    </row>
    <row r="124" spans="1:45">
      <c r="A124" s="240"/>
      <c r="B124" s="126" t="s">
        <v>4</v>
      </c>
      <c r="C124" s="47" t="s">
        <v>86</v>
      </c>
      <c r="D124" s="144" t="s">
        <v>86</v>
      </c>
      <c r="E124" s="145" t="s">
        <v>86</v>
      </c>
      <c r="F124" s="146" t="s">
        <v>86</v>
      </c>
      <c r="G124" s="10"/>
      <c r="H124" s="147" t="s">
        <v>86</v>
      </c>
      <c r="I124" s="47" t="s">
        <v>86</v>
      </c>
      <c r="J124" s="144" t="s">
        <v>86</v>
      </c>
      <c r="K124" s="145" t="s">
        <v>86</v>
      </c>
      <c r="L124" s="146" t="s">
        <v>86</v>
      </c>
      <c r="M124" s="10"/>
      <c r="N124" s="147" t="s">
        <v>86</v>
      </c>
      <c r="O124" s="47" t="s">
        <v>86</v>
      </c>
      <c r="P124" s="144" t="s">
        <v>86</v>
      </c>
      <c r="Q124" s="145" t="s">
        <v>86</v>
      </c>
      <c r="R124" s="146" t="s">
        <v>86</v>
      </c>
      <c r="S124" s="10"/>
      <c r="T124" s="147" t="s">
        <v>86</v>
      </c>
      <c r="U124" s="47" t="s">
        <v>86</v>
      </c>
      <c r="V124" s="144" t="s">
        <v>86</v>
      </c>
      <c r="W124" s="145" t="s">
        <v>86</v>
      </c>
      <c r="X124" s="146" t="s">
        <v>86</v>
      </c>
      <c r="Y124" s="10"/>
      <c r="Z124" s="147" t="s">
        <v>86</v>
      </c>
      <c r="AA124" s="47">
        <v>33.818457557727676</v>
      </c>
      <c r="AB124" s="144">
        <v>0</v>
      </c>
      <c r="AC124" s="145">
        <v>10.50853485064011</v>
      </c>
      <c r="AD124" s="146">
        <v>15.797557865450749</v>
      </c>
      <c r="AE124" s="10"/>
      <c r="AF124" s="147">
        <v>44.256028076185906</v>
      </c>
      <c r="AG124" s="47">
        <v>37.221757690715094</v>
      </c>
      <c r="AH124" s="144">
        <v>0</v>
      </c>
      <c r="AI124" s="145">
        <v>5.1297056660614917</v>
      </c>
      <c r="AJ124" s="146">
        <v>17.591799453384599</v>
      </c>
      <c r="AK124" s="10"/>
      <c r="AL124" s="147">
        <v>50.182345296488414</v>
      </c>
      <c r="AM124" s="47">
        <v>20.865911057032577</v>
      </c>
      <c r="AN124" s="144">
        <v>0</v>
      </c>
      <c r="AO124" s="145">
        <v>12.152254094508518</v>
      </c>
      <c r="AP124" s="146">
        <v>19.746106797870652</v>
      </c>
      <c r="AQ124" s="10"/>
      <c r="AR124" s="147">
        <v>58.139512131875023</v>
      </c>
      <c r="AS124" s="13" t="s">
        <v>23</v>
      </c>
    </row>
    <row r="125" spans="1:45">
      <c r="A125" s="240"/>
      <c r="B125" s="126" t="s">
        <v>5</v>
      </c>
      <c r="C125" s="47" t="s">
        <v>86</v>
      </c>
      <c r="D125" s="144" t="s">
        <v>86</v>
      </c>
      <c r="E125" s="145" t="s">
        <v>86</v>
      </c>
      <c r="F125" s="146" t="s">
        <v>86</v>
      </c>
      <c r="G125" s="145" t="s">
        <v>86</v>
      </c>
      <c r="H125" s="12"/>
      <c r="I125" s="47" t="s">
        <v>86</v>
      </c>
      <c r="J125" s="144" t="s">
        <v>86</v>
      </c>
      <c r="K125" s="145" t="s">
        <v>86</v>
      </c>
      <c r="L125" s="146" t="s">
        <v>86</v>
      </c>
      <c r="M125" s="145" t="s">
        <v>86</v>
      </c>
      <c r="N125" s="12"/>
      <c r="O125" s="47" t="s">
        <v>86</v>
      </c>
      <c r="P125" s="144" t="s">
        <v>86</v>
      </c>
      <c r="Q125" s="145" t="s">
        <v>86</v>
      </c>
      <c r="R125" s="146" t="s">
        <v>86</v>
      </c>
      <c r="S125" s="145" t="s">
        <v>86</v>
      </c>
      <c r="T125" s="12"/>
      <c r="U125" s="47" t="s">
        <v>86</v>
      </c>
      <c r="V125" s="144" t="s">
        <v>86</v>
      </c>
      <c r="W125" s="145" t="s">
        <v>86</v>
      </c>
      <c r="X125" s="146" t="s">
        <v>86</v>
      </c>
      <c r="Y125" s="145" t="s">
        <v>86</v>
      </c>
      <c r="Z125" s="12"/>
      <c r="AA125" s="47">
        <v>18.420636778113273</v>
      </c>
      <c r="AB125" s="144" t="s">
        <v>69</v>
      </c>
      <c r="AC125" s="145">
        <v>75.151937267326531</v>
      </c>
      <c r="AD125" s="146">
        <v>58.371622433088291</v>
      </c>
      <c r="AE125" s="145" t="s">
        <v>69</v>
      </c>
      <c r="AF125" s="12"/>
      <c r="AG125" s="47">
        <v>18.378785728077503</v>
      </c>
      <c r="AH125" s="144">
        <v>39.749053623058806</v>
      </c>
      <c r="AI125" s="145">
        <v>81.439345247904313</v>
      </c>
      <c r="AJ125" s="146">
        <v>57.952176715770655</v>
      </c>
      <c r="AK125" s="145">
        <v>42.001388752507474</v>
      </c>
      <c r="AL125" s="12"/>
      <c r="AM125" s="47">
        <v>21.147322987112606</v>
      </c>
      <c r="AN125" s="144">
        <v>42.033653042751837</v>
      </c>
      <c r="AO125" s="145">
        <v>47.833046145534446</v>
      </c>
      <c r="AP125" s="146">
        <v>64.548463628679173</v>
      </c>
      <c r="AQ125" s="145">
        <v>48.727320772959807</v>
      </c>
      <c r="AR125" s="12"/>
      <c r="AS125" s="13" t="s">
        <v>23</v>
      </c>
    </row>
    <row r="126" spans="1:45" ht="90">
      <c r="A126" s="239" t="s">
        <v>63</v>
      </c>
      <c r="B126" s="1"/>
      <c r="C126" s="2"/>
      <c r="D126" s="3"/>
      <c r="E126" s="4"/>
      <c r="F126" s="5"/>
      <c r="G126" s="4"/>
      <c r="H126" s="6"/>
      <c r="I126" s="2"/>
      <c r="J126" s="3"/>
      <c r="K126" s="4"/>
      <c r="L126" s="5"/>
      <c r="M126" s="4"/>
      <c r="N126" s="6"/>
      <c r="O126" s="2"/>
      <c r="P126" s="3"/>
      <c r="Q126" s="4"/>
      <c r="R126" s="5"/>
      <c r="S126" s="4"/>
      <c r="T126" s="6"/>
      <c r="U126" s="2"/>
      <c r="V126" s="3"/>
      <c r="W126" s="4"/>
      <c r="X126" s="5"/>
      <c r="Y126" s="4"/>
      <c r="Z126" s="6"/>
      <c r="AA126" s="2"/>
      <c r="AB126" s="3"/>
      <c r="AC126" s="4"/>
      <c r="AD126" s="5"/>
      <c r="AE126" s="4"/>
      <c r="AF126" s="6"/>
      <c r="AG126" s="2"/>
      <c r="AH126" s="3"/>
      <c r="AI126" s="4"/>
      <c r="AJ126" s="5"/>
      <c r="AK126" s="4"/>
      <c r="AL126" s="6"/>
      <c r="AM126" s="2"/>
      <c r="AN126" s="3"/>
      <c r="AO126" s="4"/>
      <c r="AP126" s="5"/>
      <c r="AQ126" s="4"/>
      <c r="AR126" s="6"/>
      <c r="AS126" s="7" t="s">
        <v>23</v>
      </c>
    </row>
    <row r="127" spans="1:45">
      <c r="A127" s="240"/>
      <c r="B127" s="126" t="s">
        <v>1</v>
      </c>
      <c r="C127" s="47" t="s">
        <v>86</v>
      </c>
      <c r="D127" s="9"/>
      <c r="E127" s="145" t="s">
        <v>86</v>
      </c>
      <c r="F127" s="146" t="s">
        <v>86</v>
      </c>
      <c r="G127" s="145" t="s">
        <v>86</v>
      </c>
      <c r="H127" s="147" t="s">
        <v>86</v>
      </c>
      <c r="I127" s="47" t="s">
        <v>86</v>
      </c>
      <c r="J127" s="9"/>
      <c r="K127" s="145" t="s">
        <v>86</v>
      </c>
      <c r="L127" s="146" t="s">
        <v>86</v>
      </c>
      <c r="M127" s="145" t="s">
        <v>86</v>
      </c>
      <c r="N127" s="147" t="s">
        <v>86</v>
      </c>
      <c r="O127" s="47" t="s">
        <v>86</v>
      </c>
      <c r="P127" s="9"/>
      <c r="Q127" s="145" t="s">
        <v>86</v>
      </c>
      <c r="R127" s="146" t="s">
        <v>86</v>
      </c>
      <c r="S127" s="145" t="s">
        <v>86</v>
      </c>
      <c r="T127" s="147" t="s">
        <v>86</v>
      </c>
      <c r="U127" s="47" t="s">
        <v>86</v>
      </c>
      <c r="V127" s="9"/>
      <c r="W127" s="145" t="s">
        <v>86</v>
      </c>
      <c r="X127" s="146" t="s">
        <v>86</v>
      </c>
      <c r="Y127" s="145" t="s">
        <v>86</v>
      </c>
      <c r="Z127" s="147" t="s">
        <v>86</v>
      </c>
      <c r="AA127" s="47" t="s">
        <v>69</v>
      </c>
      <c r="AB127" s="9"/>
      <c r="AC127" s="145" t="s">
        <v>69</v>
      </c>
      <c r="AD127" s="146" t="s">
        <v>69</v>
      </c>
      <c r="AE127" s="145" t="s">
        <v>69</v>
      </c>
      <c r="AF127" s="147" t="s">
        <v>69</v>
      </c>
      <c r="AG127" s="47" t="s">
        <v>69</v>
      </c>
      <c r="AH127" s="9"/>
      <c r="AI127" s="145" t="s">
        <v>69</v>
      </c>
      <c r="AJ127" s="146" t="s">
        <v>69</v>
      </c>
      <c r="AK127" s="145" t="s">
        <v>69</v>
      </c>
      <c r="AL127" s="147" t="s">
        <v>69</v>
      </c>
      <c r="AM127" s="47" t="s">
        <v>69</v>
      </c>
      <c r="AN127" s="9"/>
      <c r="AO127" s="145"/>
      <c r="AP127" s="146"/>
      <c r="AQ127" s="145"/>
      <c r="AR127" s="147"/>
      <c r="AS127" s="13" t="s">
        <v>23</v>
      </c>
    </row>
    <row r="128" spans="1:45">
      <c r="A128" s="240"/>
      <c r="B128" s="126" t="s">
        <v>2</v>
      </c>
      <c r="C128" s="47" t="s">
        <v>86</v>
      </c>
      <c r="D128" s="144" t="s">
        <v>86</v>
      </c>
      <c r="E128" s="10"/>
      <c r="F128" s="146" t="s">
        <v>86</v>
      </c>
      <c r="G128" s="145" t="s">
        <v>86</v>
      </c>
      <c r="H128" s="147" t="s">
        <v>86</v>
      </c>
      <c r="I128" s="47" t="s">
        <v>86</v>
      </c>
      <c r="J128" s="144" t="s">
        <v>86</v>
      </c>
      <c r="K128" s="10"/>
      <c r="L128" s="146" t="s">
        <v>86</v>
      </c>
      <c r="M128" s="145" t="s">
        <v>86</v>
      </c>
      <c r="N128" s="147" t="s">
        <v>86</v>
      </c>
      <c r="O128" s="47" t="s">
        <v>86</v>
      </c>
      <c r="P128" s="144" t="s">
        <v>86</v>
      </c>
      <c r="Q128" s="10"/>
      <c r="R128" s="146" t="s">
        <v>86</v>
      </c>
      <c r="S128" s="145" t="s">
        <v>86</v>
      </c>
      <c r="T128" s="147" t="s">
        <v>86</v>
      </c>
      <c r="U128" s="47" t="s">
        <v>86</v>
      </c>
      <c r="V128" s="144" t="s">
        <v>86</v>
      </c>
      <c r="W128" s="10"/>
      <c r="X128" s="146" t="s">
        <v>86</v>
      </c>
      <c r="Y128" s="145" t="s">
        <v>86</v>
      </c>
      <c r="Z128" s="147" t="s">
        <v>86</v>
      </c>
      <c r="AA128" s="47">
        <v>39.340848299539047</v>
      </c>
      <c r="AB128" s="144" t="s">
        <v>69</v>
      </c>
      <c r="AC128" s="10"/>
      <c r="AD128" s="146">
        <v>36.264601542720591</v>
      </c>
      <c r="AE128" s="145" t="s">
        <v>69</v>
      </c>
      <c r="AF128" s="147">
        <v>88.027859480205322</v>
      </c>
      <c r="AG128" s="47">
        <v>35.159872143541214</v>
      </c>
      <c r="AH128" s="144">
        <v>15.119884237861944</v>
      </c>
      <c r="AI128" s="10"/>
      <c r="AJ128" s="146">
        <v>29.897042766741627</v>
      </c>
      <c r="AK128" s="145">
        <v>5.3533694345227021</v>
      </c>
      <c r="AL128" s="147">
        <v>85.499082721957564</v>
      </c>
      <c r="AM128" s="47">
        <v>41.565464656202025</v>
      </c>
      <c r="AN128" s="144">
        <v>25.75601958118169</v>
      </c>
      <c r="AO128" s="10"/>
      <c r="AP128" s="146">
        <v>42.389654119063067</v>
      </c>
      <c r="AQ128" s="145">
        <v>13.570383913702964</v>
      </c>
      <c r="AR128" s="147">
        <v>87.821998641882658</v>
      </c>
      <c r="AS128" s="13" t="s">
        <v>23</v>
      </c>
    </row>
    <row r="129" spans="1:45">
      <c r="A129" s="240"/>
      <c r="B129" s="126" t="s">
        <v>3</v>
      </c>
      <c r="C129" s="47" t="s">
        <v>86</v>
      </c>
      <c r="D129" s="144" t="s">
        <v>86</v>
      </c>
      <c r="E129" s="145" t="s">
        <v>86</v>
      </c>
      <c r="F129" s="11"/>
      <c r="G129" s="145" t="s">
        <v>86</v>
      </c>
      <c r="H129" s="147" t="s">
        <v>86</v>
      </c>
      <c r="I129" s="47" t="s">
        <v>86</v>
      </c>
      <c r="J129" s="144" t="s">
        <v>86</v>
      </c>
      <c r="K129" s="145" t="s">
        <v>86</v>
      </c>
      <c r="L129" s="11"/>
      <c r="M129" s="145" t="s">
        <v>86</v>
      </c>
      <c r="N129" s="147" t="s">
        <v>86</v>
      </c>
      <c r="O129" s="47" t="s">
        <v>86</v>
      </c>
      <c r="P129" s="144" t="s">
        <v>86</v>
      </c>
      <c r="Q129" s="145" t="s">
        <v>86</v>
      </c>
      <c r="R129" s="11"/>
      <c r="S129" s="145" t="s">
        <v>86</v>
      </c>
      <c r="T129" s="147" t="s">
        <v>86</v>
      </c>
      <c r="U129" s="47" t="s">
        <v>86</v>
      </c>
      <c r="V129" s="144" t="s">
        <v>86</v>
      </c>
      <c r="W129" s="145" t="s">
        <v>86</v>
      </c>
      <c r="X129" s="11"/>
      <c r="Y129" s="145" t="s">
        <v>86</v>
      </c>
      <c r="Z129" s="147" t="s">
        <v>86</v>
      </c>
      <c r="AA129" s="47">
        <v>10.877768977950204</v>
      </c>
      <c r="AB129" s="144" t="s">
        <v>69</v>
      </c>
      <c r="AC129" s="145">
        <v>5.6297159492567559</v>
      </c>
      <c r="AD129" s="11"/>
      <c r="AE129" s="145" t="s">
        <v>69</v>
      </c>
      <c r="AF129" s="147">
        <v>52.172530008040447</v>
      </c>
      <c r="AG129" s="47">
        <v>18.520422836683039</v>
      </c>
      <c r="AH129" s="144">
        <v>20.131894487259231</v>
      </c>
      <c r="AI129" s="145">
        <v>5.1737735536976341</v>
      </c>
      <c r="AJ129" s="11"/>
      <c r="AK129" s="145">
        <v>1.6522623608280331</v>
      </c>
      <c r="AL129" s="147">
        <v>43.204906020479356</v>
      </c>
      <c r="AM129" s="47">
        <v>15.597602810459648</v>
      </c>
      <c r="AN129" s="144">
        <v>0.1135312025677372</v>
      </c>
      <c r="AO129" s="145">
        <v>1.9849309721958919</v>
      </c>
      <c r="AP129" s="11"/>
      <c r="AQ129" s="145">
        <v>4.9539934803864032</v>
      </c>
      <c r="AR129" s="147">
        <v>64.384588835249886</v>
      </c>
      <c r="AS129" s="13" t="s">
        <v>23</v>
      </c>
    </row>
    <row r="130" spans="1:45">
      <c r="A130" s="240"/>
      <c r="B130" s="126" t="s">
        <v>4</v>
      </c>
      <c r="C130" s="47" t="s">
        <v>86</v>
      </c>
      <c r="D130" s="144" t="s">
        <v>86</v>
      </c>
      <c r="E130" s="145" t="s">
        <v>86</v>
      </c>
      <c r="F130" s="146" t="s">
        <v>86</v>
      </c>
      <c r="G130" s="10"/>
      <c r="H130" s="147" t="s">
        <v>86</v>
      </c>
      <c r="I130" s="47" t="s">
        <v>86</v>
      </c>
      <c r="J130" s="144" t="s">
        <v>86</v>
      </c>
      <c r="K130" s="145" t="s">
        <v>86</v>
      </c>
      <c r="L130" s="146" t="s">
        <v>86</v>
      </c>
      <c r="M130" s="10"/>
      <c r="N130" s="147" t="s">
        <v>86</v>
      </c>
      <c r="O130" s="47" t="s">
        <v>86</v>
      </c>
      <c r="P130" s="144" t="s">
        <v>86</v>
      </c>
      <c r="Q130" s="145" t="s">
        <v>86</v>
      </c>
      <c r="R130" s="146" t="s">
        <v>86</v>
      </c>
      <c r="S130" s="10"/>
      <c r="T130" s="147" t="s">
        <v>86</v>
      </c>
      <c r="U130" s="47" t="s">
        <v>86</v>
      </c>
      <c r="V130" s="144" t="s">
        <v>86</v>
      </c>
      <c r="W130" s="145" t="s">
        <v>86</v>
      </c>
      <c r="X130" s="146" t="s">
        <v>86</v>
      </c>
      <c r="Y130" s="10"/>
      <c r="Z130" s="147" t="s">
        <v>86</v>
      </c>
      <c r="AA130" s="47">
        <v>46.857795545402638</v>
      </c>
      <c r="AB130" s="144">
        <v>0</v>
      </c>
      <c r="AC130" s="145">
        <v>6.0240963855421681</v>
      </c>
      <c r="AD130" s="146">
        <v>31.485758275596609</v>
      </c>
      <c r="AE130" s="10"/>
      <c r="AF130" s="147">
        <v>63.350859741367074</v>
      </c>
      <c r="AG130" s="47">
        <v>43.916268224831299</v>
      </c>
      <c r="AH130" s="144">
        <v>0</v>
      </c>
      <c r="AI130" s="145">
        <v>3.8169577279098919</v>
      </c>
      <c r="AJ130" s="146">
        <v>18.900134590441095</v>
      </c>
      <c r="AK130" s="10"/>
      <c r="AL130" s="147">
        <v>60.879413168720575</v>
      </c>
      <c r="AM130" s="47">
        <v>33.127550433516824</v>
      </c>
      <c r="AN130" s="144">
        <v>0</v>
      </c>
      <c r="AO130" s="145">
        <v>15.2950435264597</v>
      </c>
      <c r="AP130" s="146">
        <v>20.928500498918016</v>
      </c>
      <c r="AQ130" s="10"/>
      <c r="AR130" s="147">
        <v>54.022306385577643</v>
      </c>
      <c r="AS130" s="13" t="s">
        <v>23</v>
      </c>
    </row>
    <row r="131" spans="1:45">
      <c r="A131" s="240"/>
      <c r="B131" s="126" t="s">
        <v>5</v>
      </c>
      <c r="C131" s="47" t="s">
        <v>99</v>
      </c>
      <c r="D131" s="144" t="s">
        <v>86</v>
      </c>
      <c r="E131" s="145" t="s">
        <v>86</v>
      </c>
      <c r="F131" s="146" t="s">
        <v>86</v>
      </c>
      <c r="G131" s="145" t="s">
        <v>86</v>
      </c>
      <c r="H131" s="12"/>
      <c r="I131" s="47" t="s">
        <v>99</v>
      </c>
      <c r="J131" s="144" t="s">
        <v>86</v>
      </c>
      <c r="K131" s="145" t="s">
        <v>86</v>
      </c>
      <c r="L131" s="146" t="s">
        <v>86</v>
      </c>
      <c r="M131" s="145" t="s">
        <v>86</v>
      </c>
      <c r="N131" s="12"/>
      <c r="O131" s="47" t="s">
        <v>99</v>
      </c>
      <c r="P131" s="144" t="s">
        <v>86</v>
      </c>
      <c r="Q131" s="145" t="s">
        <v>86</v>
      </c>
      <c r="R131" s="146" t="s">
        <v>86</v>
      </c>
      <c r="S131" s="145" t="s">
        <v>86</v>
      </c>
      <c r="T131" s="12"/>
      <c r="U131" s="47" t="s">
        <v>99</v>
      </c>
      <c r="V131" s="144" t="s">
        <v>86</v>
      </c>
      <c r="W131" s="145" t="s">
        <v>86</v>
      </c>
      <c r="X131" s="146" t="s">
        <v>86</v>
      </c>
      <c r="Y131" s="145" t="s">
        <v>86</v>
      </c>
      <c r="Z131" s="12"/>
      <c r="AA131" s="47">
        <v>10.674903882708408</v>
      </c>
      <c r="AB131" s="144" t="s">
        <v>69</v>
      </c>
      <c r="AC131" s="145">
        <v>66.028807613317298</v>
      </c>
      <c r="AD131" s="146">
        <v>66.901705957310512</v>
      </c>
      <c r="AE131" s="145" t="s">
        <v>69</v>
      </c>
      <c r="AF131" s="12"/>
      <c r="AG131" s="47">
        <v>11.090933766022735</v>
      </c>
      <c r="AH131" s="144">
        <v>30.614427055225761</v>
      </c>
      <c r="AI131" s="145">
        <v>77.057255008366113</v>
      </c>
      <c r="AJ131" s="146">
        <v>63.418978692515608</v>
      </c>
      <c r="AK131" s="145">
        <v>41.139464789713919</v>
      </c>
      <c r="AL131" s="12"/>
      <c r="AM131" s="47">
        <v>14.74767155457331</v>
      </c>
      <c r="AN131" s="144">
        <v>33.133636177072979</v>
      </c>
      <c r="AO131" s="145">
        <v>15.029875682374898</v>
      </c>
      <c r="AP131" s="146">
        <v>65.04892737828979</v>
      </c>
      <c r="AQ131" s="145">
        <v>44.829840343814318</v>
      </c>
      <c r="AR131" s="12"/>
      <c r="AS131" s="13" t="s">
        <v>23</v>
      </c>
    </row>
    <row r="132" spans="1:45" ht="90">
      <c r="A132" s="239" t="s">
        <v>100</v>
      </c>
      <c r="B132" s="1"/>
      <c r="C132" s="159"/>
      <c r="D132" s="160"/>
      <c r="E132" s="161"/>
      <c r="F132" s="162"/>
      <c r="G132" s="161"/>
      <c r="H132" s="163"/>
      <c r="I132" s="159"/>
      <c r="J132" s="160"/>
      <c r="K132" s="161"/>
      <c r="L132" s="162"/>
      <c r="M132" s="161"/>
      <c r="N132" s="163"/>
      <c r="O132" s="159"/>
      <c r="P132" s="160"/>
      <c r="Q132" s="161"/>
      <c r="R132" s="162"/>
      <c r="S132" s="161"/>
      <c r="T132" s="163"/>
      <c r="U132" s="159"/>
      <c r="V132" s="160"/>
      <c r="W132" s="161"/>
      <c r="X132" s="162"/>
      <c r="Y132" s="161"/>
      <c r="Z132" s="163"/>
      <c r="AA132" s="159"/>
      <c r="AB132" s="160"/>
      <c r="AC132" s="161"/>
      <c r="AD132" s="162"/>
      <c r="AE132" s="161"/>
      <c r="AF132" s="163"/>
      <c r="AG132" s="159"/>
      <c r="AH132" s="160"/>
      <c r="AI132" s="161"/>
      <c r="AJ132" s="162"/>
      <c r="AK132" s="161"/>
      <c r="AL132" s="163"/>
      <c r="AM132" s="159"/>
      <c r="AN132" s="160"/>
      <c r="AO132" s="161"/>
      <c r="AP132" s="162"/>
      <c r="AQ132" s="161"/>
      <c r="AR132" s="163"/>
      <c r="AS132" s="7" t="s">
        <v>23</v>
      </c>
    </row>
    <row r="133" spans="1:45">
      <c r="A133" s="240"/>
      <c r="B133" s="126" t="s">
        <v>1</v>
      </c>
      <c r="C133" s="47" t="s">
        <v>86</v>
      </c>
      <c r="D133" s="9"/>
      <c r="E133" s="145" t="s">
        <v>86</v>
      </c>
      <c r="F133" s="146" t="s">
        <v>86</v>
      </c>
      <c r="G133" s="145" t="s">
        <v>86</v>
      </c>
      <c r="H133" s="147" t="s">
        <v>86</v>
      </c>
      <c r="I133" s="47" t="s">
        <v>86</v>
      </c>
      <c r="J133" s="9"/>
      <c r="K133" s="145" t="s">
        <v>86</v>
      </c>
      <c r="L133" s="146" t="s">
        <v>86</v>
      </c>
      <c r="M133" s="145" t="s">
        <v>86</v>
      </c>
      <c r="N133" s="147" t="s">
        <v>86</v>
      </c>
      <c r="O133" s="47" t="s">
        <v>86</v>
      </c>
      <c r="P133" s="9"/>
      <c r="Q133" s="145" t="s">
        <v>86</v>
      </c>
      <c r="R133" s="146" t="s">
        <v>86</v>
      </c>
      <c r="S133" s="145" t="s">
        <v>86</v>
      </c>
      <c r="T133" s="147" t="s">
        <v>86</v>
      </c>
      <c r="U133" s="47" t="s">
        <v>86</v>
      </c>
      <c r="V133" s="9"/>
      <c r="W133" s="145" t="s">
        <v>86</v>
      </c>
      <c r="X133" s="146" t="s">
        <v>86</v>
      </c>
      <c r="Y133" s="145" t="s">
        <v>86</v>
      </c>
      <c r="Z133" s="147" t="s">
        <v>86</v>
      </c>
      <c r="AA133" s="47" t="s">
        <v>69</v>
      </c>
      <c r="AB133" s="9"/>
      <c r="AC133" s="145" t="s">
        <v>69</v>
      </c>
      <c r="AD133" s="146" t="s">
        <v>69</v>
      </c>
      <c r="AE133" s="145" t="s">
        <v>69</v>
      </c>
      <c r="AF133" s="147" t="s">
        <v>69</v>
      </c>
      <c r="AG133" s="47" t="s">
        <v>69</v>
      </c>
      <c r="AH133" s="9"/>
      <c r="AI133" s="145" t="s">
        <v>69</v>
      </c>
      <c r="AJ133" s="146" t="s">
        <v>69</v>
      </c>
      <c r="AK133" s="145" t="s">
        <v>69</v>
      </c>
      <c r="AL133" s="147" t="s">
        <v>69</v>
      </c>
      <c r="AM133" s="47" t="s">
        <v>69</v>
      </c>
      <c r="AN133" s="9"/>
      <c r="AO133" s="145"/>
      <c r="AP133" s="146"/>
      <c r="AQ133" s="145"/>
      <c r="AR133" s="147"/>
      <c r="AS133" s="13" t="s">
        <v>23</v>
      </c>
    </row>
    <row r="134" spans="1:45">
      <c r="A134" s="240"/>
      <c r="B134" s="126" t="s">
        <v>2</v>
      </c>
      <c r="C134" s="47" t="s">
        <v>86</v>
      </c>
      <c r="D134" s="144" t="s">
        <v>86</v>
      </c>
      <c r="E134" s="10"/>
      <c r="F134" s="146" t="s">
        <v>86</v>
      </c>
      <c r="G134" s="145" t="s">
        <v>86</v>
      </c>
      <c r="H134" s="147" t="s">
        <v>86</v>
      </c>
      <c r="I134" s="47" t="s">
        <v>86</v>
      </c>
      <c r="J134" s="144" t="s">
        <v>86</v>
      </c>
      <c r="K134" s="10"/>
      <c r="L134" s="146" t="s">
        <v>86</v>
      </c>
      <c r="M134" s="145" t="s">
        <v>86</v>
      </c>
      <c r="N134" s="147" t="s">
        <v>86</v>
      </c>
      <c r="O134" s="47" t="s">
        <v>86</v>
      </c>
      <c r="P134" s="144" t="s">
        <v>86</v>
      </c>
      <c r="Q134" s="10"/>
      <c r="R134" s="146" t="s">
        <v>86</v>
      </c>
      <c r="S134" s="145" t="s">
        <v>86</v>
      </c>
      <c r="T134" s="147" t="s">
        <v>86</v>
      </c>
      <c r="U134" s="47" t="s">
        <v>86</v>
      </c>
      <c r="V134" s="144" t="s">
        <v>86</v>
      </c>
      <c r="W134" s="10"/>
      <c r="X134" s="146" t="s">
        <v>86</v>
      </c>
      <c r="Y134" s="145" t="s">
        <v>86</v>
      </c>
      <c r="Z134" s="147" t="s">
        <v>86</v>
      </c>
      <c r="AA134" s="47">
        <v>38.076387227835511</v>
      </c>
      <c r="AB134" s="144" t="s">
        <v>69</v>
      </c>
      <c r="AC134" s="10"/>
      <c r="AD134" s="146">
        <v>11.929675955113698</v>
      </c>
      <c r="AE134" s="145" t="s">
        <v>69</v>
      </c>
      <c r="AF134" s="147">
        <v>65.599544176399533</v>
      </c>
      <c r="AG134" s="47">
        <v>46.745582911515129</v>
      </c>
      <c r="AH134" s="144">
        <v>5.1849327251683643</v>
      </c>
      <c r="AI134" s="10"/>
      <c r="AJ134" s="146">
        <v>10.178077088412152</v>
      </c>
      <c r="AK134" s="145">
        <v>3.4939767413193756</v>
      </c>
      <c r="AL134" s="147">
        <v>77.794735747886534</v>
      </c>
      <c r="AM134" s="47">
        <v>48.132736284242348</v>
      </c>
      <c r="AN134" s="144">
        <v>4.4853617513743842</v>
      </c>
      <c r="AO134" s="10"/>
      <c r="AP134" s="146">
        <v>17.575166793032775</v>
      </c>
      <c r="AQ134" s="145">
        <v>6.9476662027988914</v>
      </c>
      <c r="AR134" s="147">
        <v>81.598364920791894</v>
      </c>
      <c r="AS134" s="13" t="s">
        <v>23</v>
      </c>
    </row>
    <row r="135" spans="1:45">
      <c r="A135" s="240"/>
      <c r="B135" s="126" t="s">
        <v>3</v>
      </c>
      <c r="C135" s="47" t="s">
        <v>86</v>
      </c>
      <c r="D135" s="144" t="s">
        <v>86</v>
      </c>
      <c r="E135" s="145" t="s">
        <v>86</v>
      </c>
      <c r="F135" s="11"/>
      <c r="G135" s="145" t="s">
        <v>86</v>
      </c>
      <c r="H135" s="147" t="s">
        <v>86</v>
      </c>
      <c r="I135" s="47" t="s">
        <v>86</v>
      </c>
      <c r="J135" s="144" t="s">
        <v>86</v>
      </c>
      <c r="K135" s="145" t="s">
        <v>86</v>
      </c>
      <c r="L135" s="11"/>
      <c r="M135" s="145" t="s">
        <v>86</v>
      </c>
      <c r="N135" s="147" t="s">
        <v>86</v>
      </c>
      <c r="O135" s="47" t="s">
        <v>86</v>
      </c>
      <c r="P135" s="144" t="s">
        <v>86</v>
      </c>
      <c r="Q135" s="145" t="s">
        <v>86</v>
      </c>
      <c r="R135" s="11"/>
      <c r="S135" s="145" t="s">
        <v>86</v>
      </c>
      <c r="T135" s="147" t="s">
        <v>86</v>
      </c>
      <c r="U135" s="47" t="s">
        <v>86</v>
      </c>
      <c r="V135" s="144" t="s">
        <v>86</v>
      </c>
      <c r="W135" s="145" t="s">
        <v>86</v>
      </c>
      <c r="X135" s="11"/>
      <c r="Y135" s="145" t="s">
        <v>86</v>
      </c>
      <c r="Z135" s="147" t="s">
        <v>86</v>
      </c>
      <c r="AA135" s="47">
        <v>25.070177742554577</v>
      </c>
      <c r="AB135" s="144" t="s">
        <v>69</v>
      </c>
      <c r="AC135" s="145">
        <v>24.519609779756816</v>
      </c>
      <c r="AD135" s="11"/>
      <c r="AE135" s="145" t="s">
        <v>69</v>
      </c>
      <c r="AF135" s="147">
        <v>73.980788820646509</v>
      </c>
      <c r="AG135" s="47">
        <v>33.61180297680751</v>
      </c>
      <c r="AH135" s="144">
        <v>1.0665274646672882</v>
      </c>
      <c r="AI135" s="145">
        <v>18.658819257806417</v>
      </c>
      <c r="AJ135" s="11"/>
      <c r="AK135" s="145">
        <v>13.494271234989533</v>
      </c>
      <c r="AL135" s="147">
        <v>73.948572775597924</v>
      </c>
      <c r="AM135" s="47">
        <v>28.815383268851768</v>
      </c>
      <c r="AN135" s="144">
        <v>1.4710643400380397</v>
      </c>
      <c r="AO135" s="145">
        <v>26.042207055221446</v>
      </c>
      <c r="AP135" s="11"/>
      <c r="AQ135" s="145">
        <v>11.29072607784355</v>
      </c>
      <c r="AR135" s="147">
        <v>75.520929716111567</v>
      </c>
      <c r="AS135" s="13" t="s">
        <v>23</v>
      </c>
    </row>
    <row r="136" spans="1:45">
      <c r="A136" s="240"/>
      <c r="B136" s="126" t="s">
        <v>4</v>
      </c>
      <c r="C136" s="47" t="s">
        <v>86</v>
      </c>
      <c r="D136" s="144" t="s">
        <v>86</v>
      </c>
      <c r="E136" s="145" t="s">
        <v>86</v>
      </c>
      <c r="F136" s="146" t="s">
        <v>86</v>
      </c>
      <c r="G136" s="10"/>
      <c r="H136" s="147" t="s">
        <v>86</v>
      </c>
      <c r="I136" s="47" t="s">
        <v>86</v>
      </c>
      <c r="J136" s="144" t="s">
        <v>86</v>
      </c>
      <c r="K136" s="145" t="s">
        <v>86</v>
      </c>
      <c r="L136" s="146" t="s">
        <v>86</v>
      </c>
      <c r="M136" s="10"/>
      <c r="N136" s="147" t="s">
        <v>86</v>
      </c>
      <c r="O136" s="47" t="s">
        <v>86</v>
      </c>
      <c r="P136" s="144" t="s">
        <v>86</v>
      </c>
      <c r="Q136" s="145" t="s">
        <v>86</v>
      </c>
      <c r="R136" s="146" t="s">
        <v>86</v>
      </c>
      <c r="S136" s="10"/>
      <c r="T136" s="147" t="s">
        <v>86</v>
      </c>
      <c r="U136" s="47" t="s">
        <v>86</v>
      </c>
      <c r="V136" s="144" t="s">
        <v>86</v>
      </c>
      <c r="W136" s="145" t="s">
        <v>86</v>
      </c>
      <c r="X136" s="146" t="s">
        <v>86</v>
      </c>
      <c r="Y136" s="10"/>
      <c r="Z136" s="147" t="s">
        <v>86</v>
      </c>
      <c r="AA136" s="47">
        <v>31.596627534020488</v>
      </c>
      <c r="AB136" s="144">
        <v>0</v>
      </c>
      <c r="AC136" s="145">
        <v>11.025183422565929</v>
      </c>
      <c r="AD136" s="146">
        <v>11.518671791534144</v>
      </c>
      <c r="AE136" s="10"/>
      <c r="AF136" s="147">
        <v>41.801277235161542</v>
      </c>
      <c r="AG136" s="47">
        <v>35.175517462090099</v>
      </c>
      <c r="AH136" s="144">
        <v>0</v>
      </c>
      <c r="AI136" s="145">
        <v>5.5411674992609106</v>
      </c>
      <c r="AJ136" s="146">
        <v>17.182881413198242</v>
      </c>
      <c r="AK136" s="10"/>
      <c r="AL136" s="147">
        <v>46.95964375961087</v>
      </c>
      <c r="AM136" s="47">
        <v>17.431504198961068</v>
      </c>
      <c r="AN136" s="144">
        <v>0</v>
      </c>
      <c r="AO136" s="145">
        <v>3.9121461135128066</v>
      </c>
      <c r="AP136" s="146">
        <v>16.477725429785714</v>
      </c>
      <c r="AQ136" s="10"/>
      <c r="AR136" s="147">
        <v>66.464963821877092</v>
      </c>
      <c r="AS136" s="13" t="s">
        <v>23</v>
      </c>
    </row>
    <row r="137" spans="1:45">
      <c r="A137" s="240"/>
      <c r="B137" s="126" t="s">
        <v>5</v>
      </c>
      <c r="C137" s="47" t="s">
        <v>86</v>
      </c>
      <c r="D137" s="144" t="s">
        <v>86</v>
      </c>
      <c r="E137" s="145" t="s">
        <v>86</v>
      </c>
      <c r="F137" s="146" t="s">
        <v>86</v>
      </c>
      <c r="G137" s="145" t="s">
        <v>86</v>
      </c>
      <c r="H137" s="12"/>
      <c r="I137" s="47" t="s">
        <v>86</v>
      </c>
      <c r="J137" s="144" t="s">
        <v>86</v>
      </c>
      <c r="K137" s="145" t="s">
        <v>86</v>
      </c>
      <c r="L137" s="146" t="s">
        <v>86</v>
      </c>
      <c r="M137" s="145" t="s">
        <v>86</v>
      </c>
      <c r="N137" s="12"/>
      <c r="O137" s="47" t="s">
        <v>86</v>
      </c>
      <c r="P137" s="144" t="s">
        <v>86</v>
      </c>
      <c r="Q137" s="145" t="s">
        <v>86</v>
      </c>
      <c r="R137" s="146" t="s">
        <v>86</v>
      </c>
      <c r="S137" s="145" t="s">
        <v>86</v>
      </c>
      <c r="T137" s="12"/>
      <c r="U137" s="47" t="s">
        <v>86</v>
      </c>
      <c r="V137" s="144" t="s">
        <v>86</v>
      </c>
      <c r="W137" s="145" t="s">
        <v>86</v>
      </c>
      <c r="X137" s="146" t="s">
        <v>86</v>
      </c>
      <c r="Y137" s="145" t="s">
        <v>86</v>
      </c>
      <c r="Z137" s="12"/>
      <c r="AA137" s="47">
        <v>29.269965030426352</v>
      </c>
      <c r="AB137" s="144" t="s">
        <v>69</v>
      </c>
      <c r="AC137" s="145">
        <v>87.116354288176225</v>
      </c>
      <c r="AD137" s="146">
        <v>39.302549745431925</v>
      </c>
      <c r="AE137" s="145" t="s">
        <v>69</v>
      </c>
      <c r="AF137" s="12"/>
      <c r="AG137" s="47">
        <v>28.917551401077191</v>
      </c>
      <c r="AH137" s="144">
        <v>54.739721713802133</v>
      </c>
      <c r="AI137" s="145">
        <v>88.030842486191347</v>
      </c>
      <c r="AJ137" s="146">
        <v>42.657475368030603</v>
      </c>
      <c r="AK137" s="145">
        <v>45.563395492836058</v>
      </c>
      <c r="AL137" s="12"/>
      <c r="AM137" s="47">
        <v>29.335754068718352</v>
      </c>
      <c r="AN137" s="144">
        <v>56.944501017204388</v>
      </c>
      <c r="AO137" s="145">
        <v>88.928806066854719</v>
      </c>
      <c r="AP137" s="146">
        <v>62.983229566651609</v>
      </c>
      <c r="AQ137" s="145">
        <v>58.297129971270145</v>
      </c>
      <c r="AR137" s="12"/>
      <c r="AS137" s="13" t="s">
        <v>23</v>
      </c>
    </row>
    <row r="138" spans="1:45">
      <c r="A138" s="273" t="s">
        <v>62</v>
      </c>
      <c r="B138" s="14"/>
      <c r="C138" s="48"/>
      <c r="D138" s="49"/>
      <c r="E138" s="50"/>
      <c r="F138" s="51"/>
      <c r="G138" s="50"/>
      <c r="H138" s="52"/>
      <c r="I138" s="53"/>
      <c r="J138" s="54"/>
      <c r="K138" s="51"/>
      <c r="L138" s="55"/>
      <c r="M138" s="50"/>
      <c r="N138" s="52"/>
      <c r="O138" s="48"/>
      <c r="P138" s="49"/>
      <c r="Q138" s="50"/>
      <c r="R138" s="51"/>
      <c r="S138" s="50"/>
      <c r="T138" s="52"/>
      <c r="U138" s="48"/>
      <c r="V138" s="49"/>
      <c r="W138" s="50"/>
      <c r="X138" s="51"/>
      <c r="Y138" s="50"/>
      <c r="Z138" s="52"/>
      <c r="AA138" s="48"/>
      <c r="AB138" s="49"/>
      <c r="AC138" s="50"/>
      <c r="AD138" s="51"/>
      <c r="AE138" s="50"/>
      <c r="AF138" s="52"/>
      <c r="AG138" s="48"/>
      <c r="AH138" s="49"/>
      <c r="AI138" s="50"/>
      <c r="AJ138" s="51"/>
      <c r="AK138" s="50"/>
      <c r="AL138" s="52"/>
      <c r="AM138" s="48"/>
      <c r="AN138" s="49"/>
      <c r="AO138" s="50"/>
      <c r="AP138" s="51"/>
      <c r="AQ138" s="50"/>
      <c r="AR138" s="52"/>
      <c r="AS138" s="20" t="s">
        <v>27</v>
      </c>
    </row>
    <row r="139" spans="1:45">
      <c r="A139" s="237"/>
      <c r="B139" s="14" t="s">
        <v>1</v>
      </c>
      <c r="C139" s="47">
        <v>21</v>
      </c>
      <c r="D139" s="9"/>
      <c r="E139" s="10"/>
      <c r="F139" s="10"/>
      <c r="G139" s="10"/>
      <c r="H139" s="12"/>
      <c r="I139" s="47">
        <v>21</v>
      </c>
      <c r="J139" s="9"/>
      <c r="K139" s="10"/>
      <c r="L139" s="10"/>
      <c r="M139" s="10"/>
      <c r="N139" s="12"/>
      <c r="O139" s="47">
        <v>21</v>
      </c>
      <c r="P139" s="9"/>
      <c r="Q139" s="10"/>
      <c r="R139" s="10"/>
      <c r="S139" s="10"/>
      <c r="T139" s="12"/>
      <c r="U139" s="47">
        <v>22</v>
      </c>
      <c r="V139" s="9"/>
      <c r="W139" s="10"/>
      <c r="X139" s="10"/>
      <c r="Y139" s="10"/>
      <c r="Z139" s="12"/>
      <c r="AA139" s="47">
        <v>22</v>
      </c>
      <c r="AB139" s="9"/>
      <c r="AC139" s="10"/>
      <c r="AD139" s="10"/>
      <c r="AE139" s="10"/>
      <c r="AF139" s="12"/>
      <c r="AG139" s="47">
        <v>22</v>
      </c>
      <c r="AH139" s="9"/>
      <c r="AI139" s="10"/>
      <c r="AJ139" s="10"/>
      <c r="AK139" s="10"/>
      <c r="AL139" s="12"/>
      <c r="AM139" s="47">
        <v>19</v>
      </c>
      <c r="AN139" s="9"/>
      <c r="AO139" s="10"/>
      <c r="AP139" s="10"/>
      <c r="AQ139" s="10"/>
      <c r="AR139" s="12"/>
      <c r="AS139" s="38" t="s">
        <v>27</v>
      </c>
    </row>
    <row r="140" spans="1:45">
      <c r="A140" s="237"/>
      <c r="B140" s="14" t="s">
        <v>2</v>
      </c>
      <c r="C140" s="47">
        <v>31</v>
      </c>
      <c r="D140" s="9"/>
      <c r="E140" s="10"/>
      <c r="F140" s="10"/>
      <c r="G140" s="10"/>
      <c r="H140" s="12"/>
      <c r="I140" s="47">
        <v>31</v>
      </c>
      <c r="J140" s="9"/>
      <c r="K140" s="10"/>
      <c r="L140" s="10"/>
      <c r="M140" s="10"/>
      <c r="N140" s="12"/>
      <c r="O140" s="47">
        <v>32</v>
      </c>
      <c r="P140" s="9"/>
      <c r="Q140" s="10"/>
      <c r="R140" s="10"/>
      <c r="S140" s="10"/>
      <c r="T140" s="12"/>
      <c r="U140" s="47">
        <v>31</v>
      </c>
      <c r="V140" s="9"/>
      <c r="W140" s="10"/>
      <c r="X140" s="10"/>
      <c r="Y140" s="10"/>
      <c r="Z140" s="12"/>
      <c r="AA140" s="47">
        <v>31</v>
      </c>
      <c r="AB140" s="9"/>
      <c r="AC140" s="10"/>
      <c r="AD140" s="10"/>
      <c r="AE140" s="10"/>
      <c r="AF140" s="12"/>
      <c r="AG140" s="47">
        <v>26</v>
      </c>
      <c r="AH140" s="9"/>
      <c r="AI140" s="10"/>
      <c r="AJ140" s="10"/>
      <c r="AK140" s="10"/>
      <c r="AL140" s="12"/>
      <c r="AM140" s="47">
        <v>24</v>
      </c>
      <c r="AN140" s="9"/>
      <c r="AO140" s="10"/>
      <c r="AP140" s="10"/>
      <c r="AQ140" s="10"/>
      <c r="AR140" s="12"/>
      <c r="AS140" s="38" t="s">
        <v>27</v>
      </c>
    </row>
    <row r="141" spans="1:45">
      <c r="A141" s="237"/>
      <c r="B141" s="14" t="s">
        <v>3</v>
      </c>
      <c r="C141" s="47">
        <v>39</v>
      </c>
      <c r="D141" s="9"/>
      <c r="E141" s="10"/>
      <c r="F141" s="10"/>
      <c r="G141" s="10"/>
      <c r="H141" s="12"/>
      <c r="I141" s="47">
        <v>38</v>
      </c>
      <c r="J141" s="9"/>
      <c r="K141" s="10"/>
      <c r="L141" s="10"/>
      <c r="M141" s="10"/>
      <c r="N141" s="12"/>
      <c r="O141" s="47">
        <v>38</v>
      </c>
      <c r="P141" s="9"/>
      <c r="Q141" s="10"/>
      <c r="R141" s="10"/>
      <c r="S141" s="10"/>
      <c r="T141" s="12"/>
      <c r="U141" s="47">
        <v>38</v>
      </c>
      <c r="V141" s="9"/>
      <c r="W141" s="10"/>
      <c r="X141" s="10"/>
      <c r="Y141" s="10"/>
      <c r="Z141" s="12"/>
      <c r="AA141" s="47">
        <v>38</v>
      </c>
      <c r="AB141" s="9"/>
      <c r="AC141" s="10"/>
      <c r="AD141" s="10"/>
      <c r="AE141" s="10"/>
      <c r="AF141" s="12"/>
      <c r="AG141" s="47">
        <v>35</v>
      </c>
      <c r="AH141" s="9"/>
      <c r="AI141" s="10"/>
      <c r="AJ141" s="10"/>
      <c r="AK141" s="10"/>
      <c r="AL141" s="12"/>
      <c r="AM141" s="47">
        <v>33</v>
      </c>
      <c r="AN141" s="9"/>
      <c r="AO141" s="10"/>
      <c r="AP141" s="10"/>
      <c r="AQ141" s="10"/>
      <c r="AR141" s="12"/>
      <c r="AS141" s="38" t="s">
        <v>27</v>
      </c>
    </row>
    <row r="142" spans="1:45">
      <c r="A142" s="237"/>
      <c r="B142" s="14" t="s">
        <v>4</v>
      </c>
      <c r="C142" s="47">
        <v>22</v>
      </c>
      <c r="D142" s="9"/>
      <c r="E142" s="10"/>
      <c r="F142" s="10"/>
      <c r="G142" s="10"/>
      <c r="H142" s="12"/>
      <c r="I142" s="47">
        <v>22</v>
      </c>
      <c r="J142" s="9"/>
      <c r="K142" s="10"/>
      <c r="L142" s="10"/>
      <c r="M142" s="10"/>
      <c r="N142" s="12"/>
      <c r="O142" s="47">
        <v>23</v>
      </c>
      <c r="P142" s="9"/>
      <c r="Q142" s="10"/>
      <c r="R142" s="10"/>
      <c r="S142" s="10"/>
      <c r="T142" s="12"/>
      <c r="U142" s="47">
        <v>24</v>
      </c>
      <c r="V142" s="9"/>
      <c r="W142" s="10"/>
      <c r="X142" s="10"/>
      <c r="Y142" s="10"/>
      <c r="Z142" s="12"/>
      <c r="AA142" s="47">
        <v>24</v>
      </c>
      <c r="AB142" s="9"/>
      <c r="AC142" s="10"/>
      <c r="AD142" s="10"/>
      <c r="AE142" s="10"/>
      <c r="AF142" s="12"/>
      <c r="AG142" s="47">
        <v>24</v>
      </c>
      <c r="AH142" s="9"/>
      <c r="AI142" s="10"/>
      <c r="AJ142" s="10"/>
      <c r="AK142" s="10"/>
      <c r="AL142" s="12"/>
      <c r="AM142" s="47">
        <v>25</v>
      </c>
      <c r="AN142" s="9"/>
      <c r="AO142" s="10"/>
      <c r="AP142" s="10"/>
      <c r="AQ142" s="10"/>
      <c r="AR142" s="12"/>
      <c r="AS142" s="38" t="s">
        <v>27</v>
      </c>
    </row>
    <row r="143" spans="1:45">
      <c r="A143" s="237"/>
      <c r="B143" s="14" t="s">
        <v>5</v>
      </c>
      <c r="C143" s="47">
        <v>1012</v>
      </c>
      <c r="D143" s="9"/>
      <c r="E143" s="10"/>
      <c r="F143" s="10"/>
      <c r="G143" s="10"/>
      <c r="H143" s="12"/>
      <c r="I143" s="47">
        <v>978</v>
      </c>
      <c r="J143" s="9"/>
      <c r="K143" s="10"/>
      <c r="L143" s="10"/>
      <c r="M143" s="10"/>
      <c r="N143" s="12"/>
      <c r="O143" s="47">
        <v>956</v>
      </c>
      <c r="P143" s="9"/>
      <c r="Q143" s="10"/>
      <c r="R143" s="10"/>
      <c r="S143" s="10"/>
      <c r="T143" s="12"/>
      <c r="U143" s="47">
        <v>923</v>
      </c>
      <c r="V143" s="9"/>
      <c r="W143" s="10"/>
      <c r="X143" s="10"/>
      <c r="Y143" s="10"/>
      <c r="Z143" s="12"/>
      <c r="AA143" s="157">
        <v>834</v>
      </c>
      <c r="AB143" s="9"/>
      <c r="AC143" s="10"/>
      <c r="AD143" s="10"/>
      <c r="AE143" s="10"/>
      <c r="AF143" s="12"/>
      <c r="AG143" s="210">
        <v>733</v>
      </c>
      <c r="AH143" s="9"/>
      <c r="AI143" s="10"/>
      <c r="AJ143" s="10"/>
      <c r="AK143" s="10"/>
      <c r="AL143" s="12"/>
      <c r="AM143" s="210">
        <v>623</v>
      </c>
      <c r="AN143" s="9"/>
      <c r="AO143" s="10"/>
      <c r="AP143" s="10"/>
      <c r="AQ143" s="10"/>
      <c r="AR143" s="12"/>
      <c r="AS143" s="38" t="s">
        <v>27</v>
      </c>
    </row>
    <row r="144" spans="1:45" ht="75.75" customHeight="1">
      <c r="A144" s="273" t="s">
        <v>68</v>
      </c>
      <c r="B144" s="14"/>
      <c r="C144" s="48"/>
      <c r="D144" s="49"/>
      <c r="E144" s="50"/>
      <c r="F144" s="51"/>
      <c r="G144" s="50"/>
      <c r="H144" s="52"/>
      <c r="I144" s="53"/>
      <c r="J144" s="54"/>
      <c r="K144" s="51"/>
      <c r="L144" s="55"/>
      <c r="M144" s="50"/>
      <c r="N144" s="52"/>
      <c r="O144" s="48"/>
      <c r="P144" s="49"/>
      <c r="Q144" s="50"/>
      <c r="R144" s="51"/>
      <c r="S144" s="50"/>
      <c r="T144" s="52"/>
      <c r="U144" s="48"/>
      <c r="V144" s="49"/>
      <c r="W144" s="50"/>
      <c r="X144" s="51"/>
      <c r="Y144" s="50"/>
      <c r="Z144" s="52"/>
      <c r="AA144" s="48"/>
      <c r="AB144" s="49"/>
      <c r="AC144" s="50"/>
      <c r="AD144" s="51"/>
      <c r="AE144" s="50"/>
      <c r="AF144" s="52"/>
      <c r="AG144" s="48"/>
      <c r="AH144" s="49"/>
      <c r="AI144" s="50"/>
      <c r="AJ144" s="51"/>
      <c r="AK144" s="50"/>
      <c r="AL144" s="52"/>
      <c r="AM144" s="48"/>
      <c r="AN144" s="49"/>
      <c r="AO144" s="50"/>
      <c r="AP144" s="51"/>
      <c r="AQ144" s="50"/>
      <c r="AR144" s="52"/>
      <c r="AS144" s="20" t="s">
        <v>27</v>
      </c>
    </row>
    <row r="145" spans="1:47">
      <c r="A145" s="237"/>
      <c r="B145" s="14" t="s">
        <v>1</v>
      </c>
      <c r="C145" s="47">
        <v>14</v>
      </c>
      <c r="D145" s="9"/>
      <c r="E145" s="10"/>
      <c r="F145" s="10"/>
      <c r="G145" s="10"/>
      <c r="H145" s="12"/>
      <c r="I145" s="47">
        <v>14</v>
      </c>
      <c r="J145" s="9"/>
      <c r="K145" s="10"/>
      <c r="L145" s="10"/>
      <c r="M145" s="10"/>
      <c r="N145" s="12"/>
      <c r="O145" s="47">
        <v>15</v>
      </c>
      <c r="P145" s="9"/>
      <c r="Q145" s="10"/>
      <c r="R145" s="10"/>
      <c r="S145" s="10"/>
      <c r="T145" s="12"/>
      <c r="U145" s="47">
        <v>15</v>
      </c>
      <c r="V145" s="9"/>
      <c r="W145" s="10"/>
      <c r="X145" s="10"/>
      <c r="Y145" s="10"/>
      <c r="Z145" s="12"/>
      <c r="AA145" s="47">
        <v>14</v>
      </c>
      <c r="AB145" s="9"/>
      <c r="AC145" s="10"/>
      <c r="AD145" s="10"/>
      <c r="AE145" s="10"/>
      <c r="AF145" s="12"/>
      <c r="AG145" s="47">
        <v>13</v>
      </c>
      <c r="AH145" s="9"/>
      <c r="AI145" s="10"/>
      <c r="AJ145" s="10"/>
      <c r="AK145" s="10"/>
      <c r="AL145" s="12"/>
      <c r="AM145" s="47">
        <v>9</v>
      </c>
      <c r="AN145" s="9"/>
      <c r="AO145" s="10"/>
      <c r="AP145" s="10"/>
      <c r="AQ145" s="10"/>
      <c r="AR145" s="12"/>
      <c r="AS145" s="38" t="s">
        <v>27</v>
      </c>
    </row>
    <row r="146" spans="1:47">
      <c r="A146" s="237"/>
      <c r="B146" s="14" t="s">
        <v>2</v>
      </c>
      <c r="C146" s="47">
        <v>23</v>
      </c>
      <c r="D146" s="9"/>
      <c r="E146" s="10"/>
      <c r="F146" s="10"/>
      <c r="G146" s="10"/>
      <c r="H146" s="12"/>
      <c r="I146" s="47">
        <v>23</v>
      </c>
      <c r="J146" s="9"/>
      <c r="K146" s="10"/>
      <c r="L146" s="10"/>
      <c r="M146" s="10"/>
      <c r="N146" s="12"/>
      <c r="O146" s="47">
        <v>23</v>
      </c>
      <c r="P146" s="9"/>
      <c r="Q146" s="10"/>
      <c r="R146" s="10"/>
      <c r="S146" s="10"/>
      <c r="T146" s="12"/>
      <c r="U146" s="47">
        <v>22</v>
      </c>
      <c r="V146" s="9"/>
      <c r="W146" s="10"/>
      <c r="X146" s="10"/>
      <c r="Y146" s="10"/>
      <c r="Z146" s="12"/>
      <c r="AA146" s="47">
        <v>20</v>
      </c>
      <c r="AB146" s="9"/>
      <c r="AC146" s="10"/>
      <c r="AD146" s="10"/>
      <c r="AE146" s="10"/>
      <c r="AF146" s="12"/>
      <c r="AG146" s="47">
        <v>16</v>
      </c>
      <c r="AH146" s="9"/>
      <c r="AI146" s="10"/>
      <c r="AJ146" s="10"/>
      <c r="AK146" s="10"/>
      <c r="AL146" s="12"/>
      <c r="AM146" s="47">
        <v>14</v>
      </c>
      <c r="AN146" s="9"/>
      <c r="AO146" s="10"/>
      <c r="AP146" s="10"/>
      <c r="AQ146" s="10"/>
      <c r="AR146" s="12"/>
      <c r="AS146" s="38" t="s">
        <v>27</v>
      </c>
    </row>
    <row r="147" spans="1:47">
      <c r="A147" s="237"/>
      <c r="B147" s="14" t="s">
        <v>3</v>
      </c>
      <c r="C147" s="47">
        <v>19</v>
      </c>
      <c r="D147" s="9"/>
      <c r="E147" s="10"/>
      <c r="F147" s="10"/>
      <c r="G147" s="10"/>
      <c r="H147" s="12"/>
      <c r="I147" s="47">
        <v>19</v>
      </c>
      <c r="J147" s="9"/>
      <c r="K147" s="10"/>
      <c r="L147" s="10"/>
      <c r="M147" s="10"/>
      <c r="N147" s="12"/>
      <c r="O147" s="47">
        <v>19</v>
      </c>
      <c r="P147" s="9"/>
      <c r="Q147" s="10"/>
      <c r="R147" s="10"/>
      <c r="S147" s="10"/>
      <c r="T147" s="12"/>
      <c r="U147" s="47">
        <v>17</v>
      </c>
      <c r="V147" s="9"/>
      <c r="W147" s="10"/>
      <c r="X147" s="10"/>
      <c r="Y147" s="10"/>
      <c r="Z147" s="12"/>
      <c r="AA147" s="47">
        <v>16</v>
      </c>
      <c r="AB147" s="9"/>
      <c r="AC147" s="10"/>
      <c r="AD147" s="10"/>
      <c r="AE147" s="10"/>
      <c r="AF147" s="12"/>
      <c r="AG147" s="47">
        <v>15</v>
      </c>
      <c r="AH147" s="9"/>
      <c r="AI147" s="10"/>
      <c r="AJ147" s="10"/>
      <c r="AK147" s="10"/>
      <c r="AL147" s="12"/>
      <c r="AM147" s="47">
        <v>14</v>
      </c>
      <c r="AN147" s="9"/>
      <c r="AO147" s="10"/>
      <c r="AP147" s="10"/>
      <c r="AQ147" s="10"/>
      <c r="AR147" s="12"/>
      <c r="AS147" s="38" t="s">
        <v>27</v>
      </c>
    </row>
    <row r="148" spans="1:47">
      <c r="A148" s="237"/>
      <c r="B148" s="14" t="s">
        <v>4</v>
      </c>
      <c r="C148" s="47">
        <v>8</v>
      </c>
      <c r="D148" s="9"/>
      <c r="E148" s="10"/>
      <c r="F148" s="10"/>
      <c r="G148" s="10"/>
      <c r="H148" s="12"/>
      <c r="I148" s="47">
        <v>9</v>
      </c>
      <c r="J148" s="9"/>
      <c r="K148" s="10"/>
      <c r="L148" s="10"/>
      <c r="M148" s="10"/>
      <c r="N148" s="12"/>
      <c r="O148" s="47">
        <v>9</v>
      </c>
      <c r="P148" s="9"/>
      <c r="Q148" s="10"/>
      <c r="R148" s="10"/>
      <c r="S148" s="10"/>
      <c r="T148" s="12"/>
      <c r="U148" s="47">
        <v>11</v>
      </c>
      <c r="V148" s="9"/>
      <c r="W148" s="10"/>
      <c r="X148" s="10"/>
      <c r="Y148" s="10"/>
      <c r="Z148" s="12"/>
      <c r="AA148" s="47">
        <v>11</v>
      </c>
      <c r="AB148" s="9"/>
      <c r="AC148" s="10"/>
      <c r="AD148" s="10"/>
      <c r="AE148" s="10"/>
      <c r="AF148" s="12"/>
      <c r="AG148" s="47">
        <v>13</v>
      </c>
      <c r="AH148" s="9"/>
      <c r="AI148" s="10"/>
      <c r="AJ148" s="10"/>
      <c r="AK148" s="10"/>
      <c r="AL148" s="12"/>
      <c r="AM148" s="47">
        <v>11</v>
      </c>
      <c r="AN148" s="9"/>
      <c r="AO148" s="10"/>
      <c r="AP148" s="10"/>
      <c r="AQ148" s="10"/>
      <c r="AR148" s="12"/>
      <c r="AS148" s="38" t="s">
        <v>27</v>
      </c>
    </row>
    <row r="149" spans="1:47">
      <c r="A149" s="237"/>
      <c r="B149" s="14" t="s">
        <v>5</v>
      </c>
      <c r="C149" s="157">
        <v>111</v>
      </c>
      <c r="D149" s="9"/>
      <c r="E149" s="10"/>
      <c r="F149" s="10"/>
      <c r="G149" s="10"/>
      <c r="H149" s="12"/>
      <c r="I149" s="157">
        <v>113</v>
      </c>
      <c r="J149" s="9"/>
      <c r="K149" s="10"/>
      <c r="L149" s="10"/>
      <c r="M149" s="10"/>
      <c r="N149" s="12"/>
      <c r="O149" s="157">
        <v>117</v>
      </c>
      <c r="P149" s="9"/>
      <c r="Q149" s="10"/>
      <c r="R149" s="10"/>
      <c r="S149" s="10"/>
      <c r="T149" s="12"/>
      <c r="U149" s="157">
        <v>122</v>
      </c>
      <c r="V149" s="9"/>
      <c r="W149" s="10"/>
      <c r="X149" s="10"/>
      <c r="Y149" s="10"/>
      <c r="Z149" s="12"/>
      <c r="AA149" s="157">
        <v>113</v>
      </c>
      <c r="AB149" s="9"/>
      <c r="AC149" s="10"/>
      <c r="AD149" s="10"/>
      <c r="AE149" s="10"/>
      <c r="AF149" s="12"/>
      <c r="AG149" s="157">
        <v>101</v>
      </c>
      <c r="AH149" s="9"/>
      <c r="AI149" s="10"/>
      <c r="AJ149" s="10"/>
      <c r="AK149" s="10"/>
      <c r="AL149" s="12"/>
      <c r="AM149" s="157">
        <v>92</v>
      </c>
      <c r="AN149" s="9"/>
      <c r="AO149" s="10"/>
      <c r="AP149" s="10"/>
      <c r="AQ149" s="10"/>
      <c r="AR149" s="12"/>
      <c r="AS149" s="38" t="s">
        <v>27</v>
      </c>
    </row>
    <row r="150" spans="1:47" ht="75.75" customHeight="1">
      <c r="A150" s="273" t="s">
        <v>67</v>
      </c>
      <c r="B150" s="14"/>
      <c r="C150" s="48"/>
      <c r="D150" s="49"/>
      <c r="E150" s="50"/>
      <c r="F150" s="51"/>
      <c r="G150" s="50"/>
      <c r="H150" s="52"/>
      <c r="I150" s="53"/>
      <c r="J150" s="54"/>
      <c r="K150" s="51"/>
      <c r="L150" s="55"/>
      <c r="M150" s="50"/>
      <c r="N150" s="52"/>
      <c r="O150" s="48"/>
      <c r="P150" s="49"/>
      <c r="Q150" s="50"/>
      <c r="R150" s="51"/>
      <c r="S150" s="50"/>
      <c r="T150" s="52"/>
      <c r="U150" s="48"/>
      <c r="V150" s="49"/>
      <c r="W150" s="50"/>
      <c r="X150" s="51"/>
      <c r="Y150" s="50"/>
      <c r="Z150" s="52"/>
      <c r="AA150" s="48"/>
      <c r="AB150" s="49"/>
      <c r="AC150" s="50"/>
      <c r="AD150" s="51"/>
      <c r="AE150" s="50"/>
      <c r="AF150" s="52"/>
      <c r="AG150" s="48"/>
      <c r="AH150" s="49"/>
      <c r="AI150" s="50"/>
      <c r="AJ150" s="51"/>
      <c r="AK150" s="50"/>
      <c r="AL150" s="52"/>
      <c r="AM150" s="48"/>
      <c r="AN150" s="49"/>
      <c r="AO150" s="50"/>
      <c r="AP150" s="51"/>
      <c r="AQ150" s="50"/>
      <c r="AR150" s="52"/>
      <c r="AS150" s="20" t="s">
        <v>27</v>
      </c>
    </row>
    <row r="151" spans="1:47">
      <c r="A151" s="237"/>
      <c r="B151" s="14" t="s">
        <v>1</v>
      </c>
      <c r="C151" s="47" t="s">
        <v>86</v>
      </c>
      <c r="D151" s="9"/>
      <c r="E151" s="145" t="s">
        <v>86</v>
      </c>
      <c r="F151" s="146" t="s">
        <v>86</v>
      </c>
      <c r="G151" s="145" t="s">
        <v>86</v>
      </c>
      <c r="H151" s="147" t="s">
        <v>86</v>
      </c>
      <c r="I151" s="47" t="s">
        <v>86</v>
      </c>
      <c r="J151" s="9"/>
      <c r="K151" s="145" t="s">
        <v>86</v>
      </c>
      <c r="L151" s="146" t="s">
        <v>86</v>
      </c>
      <c r="M151" s="145" t="s">
        <v>86</v>
      </c>
      <c r="N151" s="147" t="s">
        <v>86</v>
      </c>
      <c r="O151" s="47" t="s">
        <v>86</v>
      </c>
      <c r="P151" s="9"/>
      <c r="Q151" s="145" t="s">
        <v>86</v>
      </c>
      <c r="R151" s="146" t="s">
        <v>86</v>
      </c>
      <c r="S151" s="145" t="s">
        <v>86</v>
      </c>
      <c r="T151" s="147" t="s">
        <v>86</v>
      </c>
      <c r="U151" s="47" t="s">
        <v>69</v>
      </c>
      <c r="V151" s="9"/>
      <c r="W151" s="145" t="s">
        <v>69</v>
      </c>
      <c r="X151" s="146" t="s">
        <v>69</v>
      </c>
      <c r="Y151" s="145" t="s">
        <v>69</v>
      </c>
      <c r="Z151" s="147" t="s">
        <v>69</v>
      </c>
      <c r="AA151" s="47" t="s">
        <v>69</v>
      </c>
      <c r="AB151" s="9"/>
      <c r="AC151" s="145" t="s">
        <v>69</v>
      </c>
      <c r="AD151" s="146" t="s">
        <v>69</v>
      </c>
      <c r="AE151" s="145" t="s">
        <v>69</v>
      </c>
      <c r="AF151" s="147" t="s">
        <v>69</v>
      </c>
      <c r="AG151" s="47">
        <v>4</v>
      </c>
      <c r="AH151" s="9"/>
      <c r="AI151" s="145" t="s">
        <v>69</v>
      </c>
      <c r="AJ151" s="146">
        <v>1</v>
      </c>
      <c r="AK151" s="145" t="s">
        <v>69</v>
      </c>
      <c r="AL151" s="147">
        <v>3</v>
      </c>
      <c r="AM151" s="47">
        <v>1</v>
      </c>
      <c r="AN151" s="9"/>
      <c r="AO151" s="145" t="s">
        <v>69</v>
      </c>
      <c r="AP151" s="146" t="s">
        <v>69</v>
      </c>
      <c r="AQ151" s="145" t="s">
        <v>69</v>
      </c>
      <c r="AR151" s="147">
        <v>1</v>
      </c>
      <c r="AS151" s="38" t="s">
        <v>27</v>
      </c>
    </row>
    <row r="152" spans="1:47">
      <c r="A152" s="237"/>
      <c r="B152" s="14" t="s">
        <v>2</v>
      </c>
      <c r="C152" s="47" t="s">
        <v>86</v>
      </c>
      <c r="D152" s="144" t="s">
        <v>86</v>
      </c>
      <c r="E152" s="10"/>
      <c r="F152" s="146" t="s">
        <v>86</v>
      </c>
      <c r="G152" s="145" t="s">
        <v>86</v>
      </c>
      <c r="H152" s="147" t="s">
        <v>86</v>
      </c>
      <c r="I152" s="47" t="s">
        <v>86</v>
      </c>
      <c r="J152" s="144" t="s">
        <v>86</v>
      </c>
      <c r="K152" s="10"/>
      <c r="L152" s="146" t="s">
        <v>86</v>
      </c>
      <c r="M152" s="145" t="s">
        <v>86</v>
      </c>
      <c r="N152" s="147" t="s">
        <v>86</v>
      </c>
      <c r="O152" s="47" t="s">
        <v>86</v>
      </c>
      <c r="P152" s="144" t="s">
        <v>86</v>
      </c>
      <c r="Q152" s="10"/>
      <c r="R152" s="146" t="s">
        <v>86</v>
      </c>
      <c r="S152" s="145" t="s">
        <v>86</v>
      </c>
      <c r="T152" s="147" t="s">
        <v>86</v>
      </c>
      <c r="U152" s="47">
        <v>10</v>
      </c>
      <c r="V152" s="144" t="s">
        <v>69</v>
      </c>
      <c r="W152" s="10"/>
      <c r="X152" s="146">
        <v>1</v>
      </c>
      <c r="Y152" s="145" t="s">
        <v>69</v>
      </c>
      <c r="Z152" s="147">
        <v>10</v>
      </c>
      <c r="AA152" s="47">
        <v>9</v>
      </c>
      <c r="AB152" s="144" t="s">
        <v>69</v>
      </c>
      <c r="AC152" s="10"/>
      <c r="AD152" s="146">
        <v>1</v>
      </c>
      <c r="AE152" s="145" t="s">
        <v>69</v>
      </c>
      <c r="AF152" s="147">
        <v>8</v>
      </c>
      <c r="AG152" s="47">
        <v>6</v>
      </c>
      <c r="AH152" s="144" t="s">
        <v>69</v>
      </c>
      <c r="AI152" s="10"/>
      <c r="AJ152" s="146">
        <v>1</v>
      </c>
      <c r="AK152" s="145" t="s">
        <v>69</v>
      </c>
      <c r="AL152" s="147">
        <v>5</v>
      </c>
      <c r="AM152" s="47">
        <v>6</v>
      </c>
      <c r="AN152" s="144" t="s">
        <v>69</v>
      </c>
      <c r="AO152" s="10"/>
      <c r="AP152" s="146">
        <v>1</v>
      </c>
      <c r="AQ152" s="145" t="s">
        <v>69</v>
      </c>
      <c r="AR152" s="147">
        <v>5</v>
      </c>
      <c r="AS152" s="38" t="s">
        <v>27</v>
      </c>
    </row>
    <row r="153" spans="1:47">
      <c r="A153" s="237"/>
      <c r="B153" s="14" t="s">
        <v>3</v>
      </c>
      <c r="C153" s="47" t="s">
        <v>86</v>
      </c>
      <c r="D153" s="144" t="s">
        <v>86</v>
      </c>
      <c r="E153" s="145" t="s">
        <v>86</v>
      </c>
      <c r="F153" s="11"/>
      <c r="G153" s="145" t="s">
        <v>86</v>
      </c>
      <c r="H153" s="147" t="s">
        <v>86</v>
      </c>
      <c r="I153" s="47" t="s">
        <v>86</v>
      </c>
      <c r="J153" s="144" t="s">
        <v>86</v>
      </c>
      <c r="K153" s="145" t="s">
        <v>86</v>
      </c>
      <c r="L153" s="11"/>
      <c r="M153" s="145" t="s">
        <v>86</v>
      </c>
      <c r="N153" s="147" t="s">
        <v>86</v>
      </c>
      <c r="O153" s="47" t="s">
        <v>86</v>
      </c>
      <c r="P153" s="144" t="s">
        <v>86</v>
      </c>
      <c r="Q153" s="145" t="s">
        <v>86</v>
      </c>
      <c r="R153" s="11"/>
      <c r="S153" s="145" t="s">
        <v>86</v>
      </c>
      <c r="T153" s="147" t="s">
        <v>86</v>
      </c>
      <c r="U153" s="47">
        <v>4</v>
      </c>
      <c r="V153" s="144" t="s">
        <v>69</v>
      </c>
      <c r="W153" s="145" t="s">
        <v>69</v>
      </c>
      <c r="X153" s="11"/>
      <c r="Y153" s="145" t="s">
        <v>69</v>
      </c>
      <c r="Z153" s="147">
        <v>4</v>
      </c>
      <c r="AA153" s="47">
        <v>4</v>
      </c>
      <c r="AB153" s="144" t="s">
        <v>69</v>
      </c>
      <c r="AC153" s="145" t="s">
        <v>69</v>
      </c>
      <c r="AD153" s="11"/>
      <c r="AE153" s="145" t="s">
        <v>69</v>
      </c>
      <c r="AF153" s="147">
        <v>4</v>
      </c>
      <c r="AG153" s="47">
        <v>4</v>
      </c>
      <c r="AH153" s="144" t="s">
        <v>69</v>
      </c>
      <c r="AI153" s="145" t="s">
        <v>69</v>
      </c>
      <c r="AJ153" s="11"/>
      <c r="AK153" s="145" t="s">
        <v>69</v>
      </c>
      <c r="AL153" s="147">
        <v>4</v>
      </c>
      <c r="AM153" s="47">
        <v>5</v>
      </c>
      <c r="AN153" s="144" t="s">
        <v>69</v>
      </c>
      <c r="AO153" s="145" t="s">
        <v>69</v>
      </c>
      <c r="AP153" s="11"/>
      <c r="AQ153" s="145" t="s">
        <v>69</v>
      </c>
      <c r="AR153" s="147">
        <v>5</v>
      </c>
      <c r="AS153" s="38" t="s">
        <v>27</v>
      </c>
    </row>
    <row r="154" spans="1:47">
      <c r="A154" s="237"/>
      <c r="B154" s="14" t="s">
        <v>4</v>
      </c>
      <c r="C154" s="47" t="s">
        <v>86</v>
      </c>
      <c r="D154" s="144" t="s">
        <v>86</v>
      </c>
      <c r="E154" s="145" t="s">
        <v>86</v>
      </c>
      <c r="F154" s="146" t="s">
        <v>86</v>
      </c>
      <c r="G154" s="10"/>
      <c r="H154" s="147" t="s">
        <v>86</v>
      </c>
      <c r="I154" s="47" t="s">
        <v>86</v>
      </c>
      <c r="J154" s="144" t="s">
        <v>86</v>
      </c>
      <c r="K154" s="145" t="s">
        <v>86</v>
      </c>
      <c r="L154" s="146" t="s">
        <v>86</v>
      </c>
      <c r="M154" s="11"/>
      <c r="N154" s="147" t="s">
        <v>86</v>
      </c>
      <c r="O154" s="47" t="s">
        <v>86</v>
      </c>
      <c r="P154" s="144" t="s">
        <v>86</v>
      </c>
      <c r="Q154" s="145" t="s">
        <v>86</v>
      </c>
      <c r="R154" s="146" t="s">
        <v>86</v>
      </c>
      <c r="S154" s="10"/>
      <c r="T154" s="147" t="s">
        <v>86</v>
      </c>
      <c r="U154" s="47" t="s">
        <v>69</v>
      </c>
      <c r="V154" s="144" t="s">
        <v>69</v>
      </c>
      <c r="W154" s="145" t="s">
        <v>69</v>
      </c>
      <c r="X154" s="146" t="s">
        <v>69</v>
      </c>
      <c r="Y154" s="10"/>
      <c r="Z154" s="147" t="s">
        <v>69</v>
      </c>
      <c r="AA154" s="47" t="s">
        <v>69</v>
      </c>
      <c r="AB154" s="144" t="s">
        <v>69</v>
      </c>
      <c r="AC154" s="145" t="s">
        <v>69</v>
      </c>
      <c r="AD154" s="146" t="s">
        <v>69</v>
      </c>
      <c r="AE154" s="10"/>
      <c r="AF154" s="147" t="s">
        <v>69</v>
      </c>
      <c r="AG154" s="47">
        <v>6</v>
      </c>
      <c r="AH154" s="144" t="s">
        <v>69</v>
      </c>
      <c r="AI154" s="145" t="s">
        <v>69</v>
      </c>
      <c r="AJ154" s="146">
        <v>4</v>
      </c>
      <c r="AK154" s="10"/>
      <c r="AL154" s="147">
        <v>2</v>
      </c>
      <c r="AM154" s="47">
        <v>4</v>
      </c>
      <c r="AN154" s="144" t="s">
        <v>69</v>
      </c>
      <c r="AO154" s="145" t="s">
        <v>69</v>
      </c>
      <c r="AP154" s="146">
        <v>3</v>
      </c>
      <c r="AQ154" s="10"/>
      <c r="AR154" s="147">
        <v>1</v>
      </c>
      <c r="AS154" s="38" t="s">
        <v>27</v>
      </c>
    </row>
    <row r="155" spans="1:47">
      <c r="A155" s="237"/>
      <c r="B155" s="14" t="s">
        <v>5</v>
      </c>
      <c r="C155" s="47" t="s">
        <v>86</v>
      </c>
      <c r="D155" s="144" t="s">
        <v>86</v>
      </c>
      <c r="E155" s="145" t="s">
        <v>86</v>
      </c>
      <c r="F155" s="146" t="s">
        <v>86</v>
      </c>
      <c r="G155" s="145" t="s">
        <v>86</v>
      </c>
      <c r="H155" s="12"/>
      <c r="I155" s="47" t="s">
        <v>86</v>
      </c>
      <c r="J155" s="144" t="s">
        <v>86</v>
      </c>
      <c r="K155" s="145" t="s">
        <v>86</v>
      </c>
      <c r="L155" s="146" t="s">
        <v>86</v>
      </c>
      <c r="M155" s="145" t="s">
        <v>86</v>
      </c>
      <c r="N155" s="12"/>
      <c r="O155" s="47" t="s">
        <v>86</v>
      </c>
      <c r="P155" s="144" t="s">
        <v>86</v>
      </c>
      <c r="Q155" s="145" t="s">
        <v>86</v>
      </c>
      <c r="R155" s="146" t="s">
        <v>86</v>
      </c>
      <c r="S155" s="145" t="s">
        <v>86</v>
      </c>
      <c r="T155" s="12"/>
      <c r="U155" s="47">
        <v>30</v>
      </c>
      <c r="V155" s="144" t="s">
        <v>69</v>
      </c>
      <c r="W155" s="145">
        <v>12</v>
      </c>
      <c r="X155" s="146">
        <v>18</v>
      </c>
      <c r="Y155" s="145" t="s">
        <v>69</v>
      </c>
      <c r="Z155" s="12"/>
      <c r="AA155" s="47">
        <v>23</v>
      </c>
      <c r="AB155" s="144" t="s">
        <v>69</v>
      </c>
      <c r="AC155" s="145">
        <v>8</v>
      </c>
      <c r="AD155" s="146">
        <v>15</v>
      </c>
      <c r="AE155" s="145" t="s">
        <v>69</v>
      </c>
      <c r="AF155" s="12"/>
      <c r="AG155" s="47">
        <v>5</v>
      </c>
      <c r="AH155" s="144" t="s">
        <v>69</v>
      </c>
      <c r="AI155" s="145" t="s">
        <v>69</v>
      </c>
      <c r="AJ155" s="146">
        <v>5</v>
      </c>
      <c r="AK155" s="145" t="s">
        <v>69</v>
      </c>
      <c r="AL155" s="12"/>
      <c r="AM155" s="47">
        <v>5</v>
      </c>
      <c r="AN155" s="144" t="s">
        <v>69</v>
      </c>
      <c r="AO155" s="145" t="s">
        <v>69</v>
      </c>
      <c r="AP155" s="146">
        <v>5</v>
      </c>
      <c r="AQ155" s="145" t="s">
        <v>69</v>
      </c>
      <c r="AR155" s="12"/>
      <c r="AS155" s="38" t="s">
        <v>27</v>
      </c>
    </row>
    <row r="156" spans="1:47" ht="101.25" customHeight="1">
      <c r="A156" s="237" t="s">
        <v>65</v>
      </c>
      <c r="B156" s="14"/>
      <c r="C156" s="48"/>
      <c r="D156" s="49"/>
      <c r="E156" s="50"/>
      <c r="F156" s="51"/>
      <c r="G156" s="50"/>
      <c r="H156" s="52"/>
      <c r="I156" s="53"/>
      <c r="J156" s="54"/>
      <c r="K156" s="51"/>
      <c r="L156" s="55"/>
      <c r="M156" s="50"/>
      <c r="N156" s="52"/>
      <c r="O156" s="48"/>
      <c r="P156" s="49"/>
      <c r="Q156" s="50"/>
      <c r="R156" s="51"/>
      <c r="S156" s="50"/>
      <c r="T156" s="52"/>
      <c r="U156" s="48"/>
      <c r="V156" s="49"/>
      <c r="W156" s="50"/>
      <c r="X156" s="51"/>
      <c r="Y156" s="50"/>
      <c r="Z156" s="52"/>
      <c r="AA156" s="48"/>
      <c r="AB156" s="49"/>
      <c r="AC156" s="50"/>
      <c r="AD156" s="51"/>
      <c r="AE156" s="50"/>
      <c r="AF156" s="52"/>
      <c r="AG156" s="48"/>
      <c r="AH156" s="49"/>
      <c r="AI156" s="50"/>
      <c r="AJ156" s="51"/>
      <c r="AK156" s="50"/>
      <c r="AL156" s="52"/>
      <c r="AM156" s="48"/>
      <c r="AN156" s="49"/>
      <c r="AO156" s="50"/>
      <c r="AP156" s="51"/>
      <c r="AQ156" s="50"/>
      <c r="AR156" s="52"/>
      <c r="AS156" s="20" t="s">
        <v>0</v>
      </c>
    </row>
    <row r="157" spans="1:47">
      <c r="A157" s="237"/>
      <c r="B157" s="14" t="s">
        <v>1</v>
      </c>
      <c r="C157" s="47">
        <v>2066.722761</v>
      </c>
      <c r="D157" s="9"/>
      <c r="E157" s="10"/>
      <c r="F157" s="10"/>
      <c r="G157" s="10"/>
      <c r="H157" s="12"/>
      <c r="I157" s="47">
        <v>2066.4570389999999</v>
      </c>
      <c r="J157" s="9"/>
      <c r="K157" s="10"/>
      <c r="L157" s="10"/>
      <c r="M157" s="10"/>
      <c r="N157" s="12"/>
      <c r="O157" s="47">
        <v>2470.63122552711</v>
      </c>
      <c r="P157" s="9"/>
      <c r="Q157" s="10"/>
      <c r="R157" s="10"/>
      <c r="S157" s="10"/>
      <c r="T157" s="12"/>
      <c r="U157" s="47">
        <v>2943.7343921061861</v>
      </c>
      <c r="V157" s="10"/>
      <c r="W157" s="10"/>
      <c r="X157" s="10"/>
      <c r="Y157" s="10"/>
      <c r="Z157" s="10"/>
      <c r="AA157" s="47">
        <v>3410.7743399599999</v>
      </c>
      <c r="AB157" s="10"/>
      <c r="AC157" s="10"/>
      <c r="AD157" s="10"/>
      <c r="AE157" s="10"/>
      <c r="AF157" s="10"/>
      <c r="AG157" s="47">
        <v>3457.0808109309501</v>
      </c>
      <c r="AH157" s="10"/>
      <c r="AI157" s="10"/>
      <c r="AJ157" s="10"/>
      <c r="AK157" s="10"/>
      <c r="AL157" s="10"/>
      <c r="AM157" s="47">
        <v>3994.5447030259802</v>
      </c>
      <c r="AN157" s="10"/>
      <c r="AO157" s="10"/>
      <c r="AP157" s="10"/>
      <c r="AQ157" s="10"/>
      <c r="AR157" s="10"/>
      <c r="AS157" s="38" t="s">
        <v>11</v>
      </c>
    </row>
    <row r="158" spans="1:47">
      <c r="A158" s="237"/>
      <c r="B158" s="14" t="s">
        <v>2</v>
      </c>
      <c r="C158" s="47">
        <v>127659.3</v>
      </c>
      <c r="D158" s="9"/>
      <c r="E158" s="10"/>
      <c r="F158" s="10"/>
      <c r="G158" s="10"/>
      <c r="H158" s="12"/>
      <c r="I158" s="47">
        <v>257369.3</v>
      </c>
      <c r="J158" s="9"/>
      <c r="K158" s="10"/>
      <c r="L158" s="10"/>
      <c r="M158" s="10"/>
      <c r="N158" s="12"/>
      <c r="O158" s="47">
        <v>317779.7</v>
      </c>
      <c r="P158" s="9"/>
      <c r="Q158" s="10"/>
      <c r="R158" s="10"/>
      <c r="S158" s="10"/>
      <c r="T158" s="12"/>
      <c r="U158" s="47">
        <v>392625.9</v>
      </c>
      <c r="V158" s="10"/>
      <c r="W158" s="10"/>
      <c r="X158" s="10"/>
      <c r="Y158" s="10"/>
      <c r="Z158" s="10"/>
      <c r="AA158" s="47">
        <v>495353.66</v>
      </c>
      <c r="AB158" s="10"/>
      <c r="AC158" s="10"/>
      <c r="AD158" s="10"/>
      <c r="AE158" s="10"/>
      <c r="AF158" s="10"/>
      <c r="AG158" s="47">
        <v>649323.57999999996</v>
      </c>
      <c r="AH158" s="10"/>
      <c r="AI158" s="10"/>
      <c r="AJ158" s="10"/>
      <c r="AK158" s="10"/>
      <c r="AL158" s="10"/>
      <c r="AM158" s="47">
        <f>628668/10000</f>
        <v>62.866799999999998</v>
      </c>
      <c r="AN158" s="10"/>
      <c r="AO158" s="10"/>
      <c r="AP158" s="10"/>
      <c r="AQ158" s="10"/>
      <c r="AR158" s="10"/>
      <c r="AS158" s="38" t="s">
        <v>12</v>
      </c>
      <c r="AU158" t="s">
        <v>102</v>
      </c>
    </row>
    <row r="159" spans="1:47">
      <c r="A159" s="237"/>
      <c r="B159" s="14" t="s">
        <v>3</v>
      </c>
      <c r="C159" s="47">
        <v>12031.5</v>
      </c>
      <c r="D159" s="9"/>
      <c r="E159" s="10"/>
      <c r="F159" s="10"/>
      <c r="G159" s="10"/>
      <c r="H159" s="12"/>
      <c r="I159" s="47">
        <v>12817.9</v>
      </c>
      <c r="J159" s="9"/>
      <c r="K159" s="10"/>
      <c r="L159" s="10"/>
      <c r="M159" s="10"/>
      <c r="N159" s="12"/>
      <c r="O159" s="47">
        <v>13880</v>
      </c>
      <c r="P159" s="9"/>
      <c r="Q159" s="10"/>
      <c r="R159" s="10"/>
      <c r="S159" s="10"/>
      <c r="T159" s="12"/>
      <c r="U159" s="47">
        <v>15461.7</v>
      </c>
      <c r="V159" s="10"/>
      <c r="W159" s="10"/>
      <c r="X159" s="10"/>
      <c r="Y159" s="10"/>
      <c r="Z159" s="10"/>
      <c r="AA159" s="47">
        <v>18239</v>
      </c>
      <c r="AB159" s="10"/>
      <c r="AC159" s="10"/>
      <c r="AD159" s="10"/>
      <c r="AE159" s="10"/>
      <c r="AF159" s="10"/>
      <c r="AG159" s="47">
        <v>23780.262081000001</v>
      </c>
      <c r="AH159" s="10"/>
      <c r="AI159" s="10"/>
      <c r="AJ159" s="10"/>
      <c r="AK159" s="10"/>
      <c r="AL159" s="10"/>
      <c r="AM159" s="47">
        <v>25556.799999999999</v>
      </c>
      <c r="AN159" s="10"/>
      <c r="AO159" s="10"/>
      <c r="AP159" s="10"/>
      <c r="AQ159" s="10"/>
      <c r="AR159" s="10"/>
      <c r="AS159" s="38" t="s">
        <v>13</v>
      </c>
    </row>
    <row r="160" spans="1:47">
      <c r="A160" s="237"/>
      <c r="B160" s="14" t="s">
        <v>4</v>
      </c>
      <c r="C160" s="47">
        <v>60.862642927750002</v>
      </c>
      <c r="D160" s="9"/>
      <c r="E160" s="10"/>
      <c r="F160" s="10"/>
      <c r="G160" s="10"/>
      <c r="H160" s="12"/>
      <c r="I160" s="47">
        <v>67.537355122980003</v>
      </c>
      <c r="J160" s="9"/>
      <c r="K160" s="10"/>
      <c r="L160" s="10"/>
      <c r="M160" s="10"/>
      <c r="N160" s="12"/>
      <c r="O160" s="47">
        <v>87.44540424441</v>
      </c>
      <c r="P160" s="9"/>
      <c r="Q160" s="10"/>
      <c r="R160" s="10"/>
      <c r="S160" s="10"/>
      <c r="T160" s="12"/>
      <c r="U160" s="47">
        <v>111.09197625793</v>
      </c>
      <c r="V160" s="10"/>
      <c r="W160" s="10"/>
      <c r="X160" s="10"/>
      <c r="Y160" s="10"/>
      <c r="Z160" s="10"/>
      <c r="AA160" s="47">
        <v>137.62100000000001</v>
      </c>
      <c r="AB160" s="10"/>
      <c r="AC160" s="10"/>
      <c r="AD160" s="10"/>
      <c r="AE160" s="10"/>
      <c r="AF160" s="10"/>
      <c r="AG160" s="47">
        <v>178.02819274134001</v>
      </c>
      <c r="AH160" s="10"/>
      <c r="AI160" s="10"/>
      <c r="AJ160" s="10"/>
      <c r="AK160" s="10"/>
      <c r="AL160" s="10"/>
      <c r="AM160" s="47">
        <v>178.17783052325001</v>
      </c>
      <c r="AN160" s="10"/>
      <c r="AO160" s="10"/>
      <c r="AP160" s="10"/>
      <c r="AQ160" s="10"/>
      <c r="AR160" s="10"/>
      <c r="AS160" s="38" t="s">
        <v>59</v>
      </c>
    </row>
    <row r="161" spans="1:47">
      <c r="A161" s="237"/>
      <c r="B161" s="14" t="s">
        <v>5</v>
      </c>
      <c r="C161" s="47">
        <v>33804.6</v>
      </c>
      <c r="D161" s="9"/>
      <c r="E161" s="10"/>
      <c r="F161" s="10"/>
      <c r="G161" s="10"/>
      <c r="H161" s="12"/>
      <c r="I161" s="47">
        <v>41627.5</v>
      </c>
      <c r="J161" s="9"/>
      <c r="K161" s="10"/>
      <c r="L161" s="10"/>
      <c r="M161" s="10"/>
      <c r="N161" s="12"/>
      <c r="O161" s="47">
        <v>49509.7</v>
      </c>
      <c r="P161" s="9"/>
      <c r="Q161" s="10"/>
      <c r="R161" s="10"/>
      <c r="S161" s="10"/>
      <c r="T161" s="12"/>
      <c r="U161" s="47">
        <v>57423.1</v>
      </c>
      <c r="V161" s="10"/>
      <c r="W161" s="10"/>
      <c r="X161" s="10"/>
      <c r="Y161" s="10"/>
      <c r="Z161" s="10"/>
      <c r="AA161" s="47">
        <v>77652.994099999996</v>
      </c>
      <c r="AB161" s="10"/>
      <c r="AC161" s="10"/>
      <c r="AD161" s="10"/>
      <c r="AE161" s="10"/>
      <c r="AF161" s="10"/>
      <c r="AG161" s="47">
        <v>82999.707500000004</v>
      </c>
      <c r="AH161" s="10"/>
      <c r="AI161" s="10"/>
      <c r="AJ161" s="10"/>
      <c r="AK161" s="10"/>
      <c r="AL161" s="10"/>
      <c r="AM161" s="47">
        <v>80063.255000000005</v>
      </c>
      <c r="AN161" s="10"/>
      <c r="AO161" s="10"/>
      <c r="AP161" s="10"/>
      <c r="AQ161" s="10"/>
      <c r="AR161" s="10"/>
      <c r="AS161" s="38" t="s">
        <v>19</v>
      </c>
    </row>
    <row r="162" spans="1:47" s="207" customFormat="1" ht="45">
      <c r="A162" s="156" t="s">
        <v>34</v>
      </c>
      <c r="B162" s="178"/>
      <c r="C162" s="47"/>
      <c r="D162" s="227"/>
      <c r="E162" s="228"/>
      <c r="F162" s="198"/>
      <c r="G162" s="228"/>
      <c r="H162" s="229"/>
      <c r="I162" s="47"/>
      <c r="J162" s="227"/>
      <c r="K162" s="228"/>
      <c r="L162" s="198"/>
      <c r="M162" s="228"/>
      <c r="N162" s="229"/>
      <c r="O162" s="47"/>
      <c r="P162" s="227"/>
      <c r="Q162" s="228"/>
      <c r="R162" s="198"/>
      <c r="S162" s="228"/>
      <c r="T162" s="229"/>
      <c r="U162" s="47"/>
      <c r="V162" s="227"/>
      <c r="W162" s="228"/>
      <c r="X162" s="198"/>
      <c r="Y162" s="228"/>
      <c r="Z162" s="229"/>
      <c r="AA162" s="47"/>
      <c r="AB162" s="227"/>
      <c r="AC162" s="228"/>
      <c r="AD162" s="198"/>
      <c r="AE162" s="228"/>
      <c r="AF162" s="229"/>
      <c r="AG162" s="47"/>
      <c r="AH162" s="227"/>
      <c r="AI162" s="228"/>
      <c r="AJ162" s="198"/>
      <c r="AK162" s="228"/>
      <c r="AL162" s="229"/>
      <c r="AM162" s="47"/>
      <c r="AN162" s="227"/>
      <c r="AO162" s="228"/>
      <c r="AP162" s="198"/>
      <c r="AQ162" s="228"/>
      <c r="AR162" s="229"/>
      <c r="AS162" s="230"/>
    </row>
    <row r="163" spans="1:47" s="207" customFormat="1">
      <c r="A163" s="205" t="s">
        <v>61</v>
      </c>
      <c r="B163" s="178" t="s">
        <v>1</v>
      </c>
      <c r="C163" s="47">
        <v>197.59774493523199</v>
      </c>
      <c r="D163" s="9"/>
      <c r="E163" s="10"/>
      <c r="F163" s="11"/>
      <c r="G163" s="10"/>
      <c r="H163" s="12"/>
      <c r="I163" s="47">
        <v>-1.3303902919863699</v>
      </c>
      <c r="J163" s="9"/>
      <c r="K163" s="10"/>
      <c r="L163" s="11"/>
      <c r="M163" s="10"/>
      <c r="N163" s="12"/>
      <c r="O163" s="47">
        <v>-185.402621254959</v>
      </c>
      <c r="P163" s="9"/>
      <c r="Q163" s="10"/>
      <c r="R163" s="11"/>
      <c r="S163" s="10"/>
      <c r="T163" s="12"/>
      <c r="U163" s="47">
        <v>-141.52820434471599</v>
      </c>
      <c r="V163" s="9"/>
      <c r="W163" s="10"/>
      <c r="X163" s="11"/>
      <c r="Y163" s="10"/>
      <c r="Z163" s="12"/>
      <c r="AA163" s="47">
        <v>-484.42309609297598</v>
      </c>
      <c r="AB163" s="9"/>
      <c r="AC163" s="10"/>
      <c r="AD163" s="11"/>
      <c r="AE163" s="10"/>
      <c r="AF163" s="12"/>
      <c r="AG163" s="47">
        <v>-268.577138345484</v>
      </c>
      <c r="AH163" s="9"/>
      <c r="AI163" s="10"/>
      <c r="AJ163" s="11"/>
      <c r="AK163" s="10"/>
      <c r="AL163" s="12"/>
      <c r="AM163" s="47">
        <v>-185.053</v>
      </c>
      <c r="AN163" s="9"/>
      <c r="AO163" s="10"/>
      <c r="AP163" s="11"/>
      <c r="AQ163" s="10"/>
      <c r="AR163" s="12"/>
      <c r="AS163" s="206" t="s">
        <v>11</v>
      </c>
    </row>
    <row r="164" spans="1:47">
      <c r="A164" s="156"/>
      <c r="B164" s="1" t="s">
        <v>2</v>
      </c>
      <c r="C164" s="47">
        <v>-2088.7734999999998</v>
      </c>
      <c r="D164" s="9"/>
      <c r="E164" s="10"/>
      <c r="F164" s="11"/>
      <c r="G164" s="10"/>
      <c r="H164" s="12"/>
      <c r="I164" s="47">
        <v>34793.156099999993</v>
      </c>
      <c r="J164" s="9"/>
      <c r="K164" s="10"/>
      <c r="L164" s="11"/>
      <c r="M164" s="10"/>
      <c r="N164" s="12"/>
      <c r="O164" s="47">
        <v>30593.60639999999</v>
      </c>
      <c r="P164" s="9"/>
      <c r="Q164" s="10"/>
      <c r="R164" s="11"/>
      <c r="S164" s="10"/>
      <c r="T164" s="12"/>
      <c r="U164" s="47">
        <v>-13242.489799999998</v>
      </c>
      <c r="V164" s="9"/>
      <c r="W164" s="10"/>
      <c r="X164" s="11"/>
      <c r="Y164" s="10"/>
      <c r="Z164" s="12"/>
      <c r="AA164" s="47">
        <v>-39383.359300000011</v>
      </c>
      <c r="AB164" s="9"/>
      <c r="AC164" s="10"/>
      <c r="AD164" s="11"/>
      <c r="AE164" s="10"/>
      <c r="AF164" s="12"/>
      <c r="AG164" s="47">
        <v>-41582.370000000003</v>
      </c>
      <c r="AH164" s="9"/>
      <c r="AI164" s="10"/>
      <c r="AJ164" s="11"/>
      <c r="AK164" s="10"/>
      <c r="AL164" s="12"/>
      <c r="AM164" s="203">
        <v>-0.87194528999999898</v>
      </c>
      <c r="AN164" s="9"/>
      <c r="AO164" s="10"/>
      <c r="AP164" s="11"/>
      <c r="AQ164" s="10"/>
      <c r="AR164" s="12"/>
      <c r="AS164" s="38" t="s">
        <v>12</v>
      </c>
    </row>
    <row r="165" spans="1:47">
      <c r="A165" s="156"/>
      <c r="B165" s="1" t="s">
        <v>3</v>
      </c>
      <c r="C165" s="47">
        <v>9051.0669999999991</v>
      </c>
      <c r="D165" s="9"/>
      <c r="E165" s="10"/>
      <c r="F165" s="11"/>
      <c r="G165" s="10"/>
      <c r="H165" s="12"/>
      <c r="I165" s="47">
        <v>11735.11</v>
      </c>
      <c r="J165" s="9"/>
      <c r="K165" s="10"/>
      <c r="L165" s="11"/>
      <c r="M165" s="10"/>
      <c r="N165" s="12"/>
      <c r="O165" s="47">
        <v>14518.708000000001</v>
      </c>
      <c r="P165" s="9"/>
      <c r="Q165" s="10"/>
      <c r="R165" s="11"/>
      <c r="S165" s="10"/>
      <c r="T165" s="12"/>
      <c r="U165" s="47">
        <v>17331.784</v>
      </c>
      <c r="V165" s="9"/>
      <c r="W165" s="10"/>
      <c r="X165" s="11"/>
      <c r="Y165" s="10"/>
      <c r="Z165" s="12"/>
      <c r="AA165" s="47">
        <v>20817.507000000001</v>
      </c>
      <c r="AB165" s="9"/>
      <c r="AC165" s="10"/>
      <c r="AD165" s="11"/>
      <c r="AE165" s="10"/>
      <c r="AF165" s="12"/>
      <c r="AG165" s="47">
        <v>30774.334999999999</v>
      </c>
      <c r="AH165" s="9"/>
      <c r="AI165" s="10"/>
      <c r="AJ165" s="11"/>
      <c r="AK165" s="10"/>
      <c r="AL165" s="12"/>
      <c r="AM165" s="47">
        <v>30976.295999999998</v>
      </c>
      <c r="AN165" s="9"/>
      <c r="AO165" s="10"/>
      <c r="AP165" s="11"/>
      <c r="AQ165" s="10"/>
      <c r="AR165" s="12"/>
      <c r="AS165" s="38" t="s">
        <v>13</v>
      </c>
    </row>
    <row r="166" spans="1:47">
      <c r="A166" s="156"/>
      <c r="B166" s="1" t="s">
        <v>4</v>
      </c>
      <c r="C166" s="47">
        <v>71.474906782610006</v>
      </c>
      <c r="D166" s="9"/>
      <c r="E166" s="10"/>
      <c r="F166" s="11"/>
      <c r="G166" s="10"/>
      <c r="H166" s="12"/>
      <c r="I166" s="47">
        <v>77.213850671900005</v>
      </c>
      <c r="J166" s="9"/>
      <c r="K166" s="10"/>
      <c r="L166" s="11"/>
      <c r="M166" s="10"/>
      <c r="N166" s="12"/>
      <c r="O166" s="47">
        <v>90.023243592119996</v>
      </c>
      <c r="P166" s="9"/>
      <c r="Q166" s="10"/>
      <c r="R166" s="11"/>
      <c r="S166" s="10"/>
      <c r="T166" s="12"/>
      <c r="U166" s="47">
        <v>105.71852429406999</v>
      </c>
      <c r="V166" s="9"/>
      <c r="W166" s="10"/>
      <c r="X166" s="11"/>
      <c r="Y166" s="10"/>
      <c r="Z166" s="12"/>
      <c r="AA166" s="47">
        <v>108.58956195686</v>
      </c>
      <c r="AB166" s="9"/>
      <c r="AC166" s="10"/>
      <c r="AD166" s="11"/>
      <c r="AE166" s="10"/>
      <c r="AF166" s="12"/>
      <c r="AG166" s="47">
        <v>134.276080342455</v>
      </c>
      <c r="AH166" s="9"/>
      <c r="AI166" s="10"/>
      <c r="AJ166" s="11"/>
      <c r="AK166" s="10"/>
      <c r="AL166" s="12"/>
      <c r="AM166" s="47">
        <v>136.02836473987199</v>
      </c>
      <c r="AN166" s="9"/>
      <c r="AO166" s="10"/>
      <c r="AP166" s="11"/>
      <c r="AQ166" s="10"/>
      <c r="AR166" s="12"/>
      <c r="AS166" s="38" t="s">
        <v>59</v>
      </c>
    </row>
    <row r="167" spans="1:47">
      <c r="A167" s="156"/>
      <c r="B167" s="1" t="s">
        <v>5</v>
      </c>
      <c r="C167" s="47">
        <v>15041.198</v>
      </c>
      <c r="D167" s="9"/>
      <c r="E167" s="10"/>
      <c r="F167" s="11"/>
      <c r="G167" s="10"/>
      <c r="H167" s="12"/>
      <c r="I167" s="47">
        <v>17391.93</v>
      </c>
      <c r="J167" s="9"/>
      <c r="K167" s="10"/>
      <c r="L167" s="11"/>
      <c r="M167" s="10"/>
      <c r="N167" s="12"/>
      <c r="O167" s="47">
        <v>17314.401000000002</v>
      </c>
      <c r="P167" s="9"/>
      <c r="Q167" s="10"/>
      <c r="R167" s="11"/>
      <c r="S167" s="10"/>
      <c r="T167" s="12"/>
      <c r="U167" s="47">
        <v>18180.012999999999</v>
      </c>
      <c r="V167" s="9"/>
      <c r="W167" s="10"/>
      <c r="X167" s="11"/>
      <c r="Y167" s="10"/>
      <c r="Z167" s="12"/>
      <c r="AA167" s="47">
        <v>25088.295999999998</v>
      </c>
      <c r="AB167" s="9"/>
      <c r="AC167" s="10"/>
      <c r="AD167" s="11"/>
      <c r="AE167" s="10"/>
      <c r="AF167" s="12"/>
      <c r="AG167" s="47">
        <v>32855.762999999999</v>
      </c>
      <c r="AH167" s="9"/>
      <c r="AI167" s="10"/>
      <c r="AJ167" s="11"/>
      <c r="AK167" s="10"/>
      <c r="AL167" s="12"/>
      <c r="AM167" s="47">
        <v>27356.826000000001</v>
      </c>
      <c r="AN167" s="9"/>
      <c r="AO167" s="10"/>
      <c r="AP167" s="11"/>
      <c r="AQ167" s="10"/>
      <c r="AR167" s="12"/>
      <c r="AS167" s="38" t="s">
        <v>19</v>
      </c>
    </row>
    <row r="168" spans="1:47">
      <c r="A168" s="197"/>
    </row>
    <row r="169" spans="1:47" ht="120">
      <c r="A169" s="192" t="s">
        <v>35</v>
      </c>
      <c r="B169" s="14"/>
      <c r="C169" s="15"/>
      <c r="D169" s="16"/>
      <c r="E169" s="17"/>
      <c r="F169" s="18"/>
      <c r="G169" s="17"/>
      <c r="H169" s="19"/>
      <c r="I169" s="15"/>
      <c r="J169" s="16"/>
      <c r="K169" s="17"/>
      <c r="L169" s="18"/>
      <c r="M169" s="17"/>
      <c r="N169" s="19"/>
      <c r="O169" s="15"/>
      <c r="P169" s="16"/>
      <c r="Q169" s="17"/>
      <c r="R169" s="18"/>
      <c r="S169" s="17"/>
      <c r="T169" s="19"/>
      <c r="U169" s="15"/>
      <c r="V169" s="16"/>
      <c r="W169" s="17"/>
      <c r="X169" s="18"/>
      <c r="Y169" s="17"/>
      <c r="Z169" s="19"/>
      <c r="AA169" s="15"/>
      <c r="AB169" s="16"/>
      <c r="AC169" s="17"/>
      <c r="AD169" s="18"/>
      <c r="AE169" s="17"/>
      <c r="AF169" s="19"/>
      <c r="AG169" s="15"/>
      <c r="AH169" s="16"/>
      <c r="AI169" s="17"/>
      <c r="AJ169" s="18"/>
      <c r="AK169" s="17"/>
      <c r="AL169" s="19"/>
      <c r="AM169" s="15"/>
      <c r="AN169" s="16"/>
      <c r="AO169" s="17"/>
      <c r="AP169" s="18"/>
      <c r="AQ169" s="17"/>
      <c r="AR169" s="19"/>
      <c r="AS169" s="20" t="s">
        <v>0</v>
      </c>
    </row>
    <row r="170" spans="1:47">
      <c r="A170" s="192"/>
      <c r="B170" s="14" t="s">
        <v>1</v>
      </c>
      <c r="C170" s="47" t="s">
        <v>86</v>
      </c>
      <c r="D170" s="122"/>
      <c r="E170" s="123"/>
      <c r="F170" s="124"/>
      <c r="G170" s="123"/>
      <c r="H170" s="125"/>
      <c r="I170" s="47" t="s">
        <v>86</v>
      </c>
      <c r="J170" s="122"/>
      <c r="K170" s="123"/>
      <c r="L170" s="124"/>
      <c r="M170" s="123"/>
      <c r="N170" s="125"/>
      <c r="O170" s="47" t="s">
        <v>86</v>
      </c>
      <c r="P170" s="122"/>
      <c r="Q170" s="123"/>
      <c r="R170" s="124"/>
      <c r="S170" s="123"/>
      <c r="T170" s="125"/>
      <c r="U170" s="47">
        <v>634.48252500000001</v>
      </c>
      <c r="V170" s="122"/>
      <c r="W170" s="123"/>
      <c r="X170" s="124"/>
      <c r="Y170" s="123"/>
      <c r="Z170" s="125"/>
      <c r="AA170" s="47">
        <v>613.28465000000006</v>
      </c>
      <c r="AB170" s="122"/>
      <c r="AC170" s="123"/>
      <c r="AD170" s="124"/>
      <c r="AE170" s="123"/>
      <c r="AF170" s="125"/>
      <c r="AG170" s="193">
        <v>525</v>
      </c>
      <c r="AH170" s="122"/>
      <c r="AI170" s="123"/>
      <c r="AJ170" s="124"/>
      <c r="AK170" s="123"/>
      <c r="AL170" s="125"/>
      <c r="AM170" s="193">
        <v>268</v>
      </c>
      <c r="AN170" s="122"/>
      <c r="AO170" s="123"/>
      <c r="AP170" s="124"/>
      <c r="AQ170" s="123"/>
      <c r="AR170" s="125"/>
      <c r="AS170" s="26" t="s">
        <v>11</v>
      </c>
    </row>
    <row r="171" spans="1:47">
      <c r="A171" s="192"/>
      <c r="B171" s="14" t="s">
        <v>2</v>
      </c>
      <c r="C171" s="47" t="s">
        <v>86</v>
      </c>
      <c r="D171" s="122"/>
      <c r="E171" s="123"/>
      <c r="F171" s="124"/>
      <c r="G171" s="123"/>
      <c r="H171" s="125"/>
      <c r="I171" s="47" t="s">
        <v>86</v>
      </c>
      <c r="J171" s="122"/>
      <c r="K171" s="123"/>
      <c r="L171" s="124"/>
      <c r="M171" s="123"/>
      <c r="N171" s="125"/>
      <c r="O171" s="47" t="s">
        <v>86</v>
      </c>
      <c r="P171" s="122"/>
      <c r="Q171" s="123"/>
      <c r="R171" s="124"/>
      <c r="S171" s="123"/>
      <c r="T171" s="125"/>
      <c r="U171" s="47">
        <v>378.31</v>
      </c>
      <c r="V171" s="122"/>
      <c r="W171" s="123"/>
      <c r="X171" s="124"/>
      <c r="Y171" s="123"/>
      <c r="Z171" s="125"/>
      <c r="AA171" s="47">
        <v>449.8</v>
      </c>
      <c r="AB171" s="122"/>
      <c r="AC171" s="123"/>
      <c r="AD171" s="124"/>
      <c r="AE171" s="123"/>
      <c r="AF171" s="125"/>
      <c r="AG171" s="47">
        <v>614.20000000000005</v>
      </c>
      <c r="AH171" s="122"/>
      <c r="AI171" s="123"/>
      <c r="AJ171" s="124"/>
      <c r="AK171" s="123"/>
      <c r="AL171" s="125"/>
      <c r="AM171" s="209">
        <f>630/10000</f>
        <v>6.3E-2</v>
      </c>
      <c r="AN171" s="122"/>
      <c r="AO171" s="123"/>
      <c r="AP171" s="124"/>
      <c r="AQ171" s="123"/>
      <c r="AR171" s="125"/>
      <c r="AS171" s="26" t="s">
        <v>12</v>
      </c>
      <c r="AU171" s="211" t="s">
        <v>102</v>
      </c>
    </row>
    <row r="172" spans="1:47">
      <c r="A172" s="192"/>
      <c r="B172" s="14" t="s">
        <v>3</v>
      </c>
      <c r="C172" s="47" t="s">
        <v>86</v>
      </c>
      <c r="D172" s="122"/>
      <c r="E172" s="123"/>
      <c r="F172" s="124"/>
      <c r="G172" s="123"/>
      <c r="H172" s="125"/>
      <c r="I172" s="47" t="s">
        <v>86</v>
      </c>
      <c r="J172" s="122"/>
      <c r="K172" s="123"/>
      <c r="L172" s="124"/>
      <c r="M172" s="123"/>
      <c r="N172" s="125"/>
      <c r="O172" s="47" t="s">
        <v>86</v>
      </c>
      <c r="P172" s="122"/>
      <c r="Q172" s="123"/>
      <c r="R172" s="124"/>
      <c r="S172" s="123"/>
      <c r="T172" s="125"/>
      <c r="U172" s="47">
        <v>1480</v>
      </c>
      <c r="V172" s="122"/>
      <c r="W172" s="123"/>
      <c r="X172" s="124"/>
      <c r="Y172" s="123"/>
      <c r="Z172" s="125"/>
      <c r="AA172" s="47">
        <v>1837.2</v>
      </c>
      <c r="AB172" s="122"/>
      <c r="AC172" s="123"/>
      <c r="AD172" s="124"/>
      <c r="AE172" s="123"/>
      <c r="AF172" s="125"/>
      <c r="AG172" s="47">
        <v>2211.4</v>
      </c>
      <c r="AH172" s="122"/>
      <c r="AI172" s="123"/>
      <c r="AJ172" s="124"/>
      <c r="AK172" s="123"/>
      <c r="AL172" s="125"/>
      <c r="AM172" s="47">
        <v>2419.2799999999997</v>
      </c>
      <c r="AN172" s="122"/>
      <c r="AO172" s="123"/>
      <c r="AP172" s="124"/>
      <c r="AQ172" s="123"/>
      <c r="AR172" s="125"/>
      <c r="AS172" s="26" t="s">
        <v>13</v>
      </c>
    </row>
    <row r="173" spans="1:47">
      <c r="A173" s="192"/>
      <c r="B173" s="14" t="s">
        <v>4</v>
      </c>
      <c r="C173" s="47" t="s">
        <v>86</v>
      </c>
      <c r="D173" s="122"/>
      <c r="E173" s="123"/>
      <c r="F173" s="124"/>
      <c r="G173" s="123"/>
      <c r="H173" s="125"/>
      <c r="I173" s="47" t="s">
        <v>86</v>
      </c>
      <c r="J173" s="122"/>
      <c r="K173" s="123"/>
      <c r="L173" s="124"/>
      <c r="M173" s="123"/>
      <c r="N173" s="125"/>
      <c r="O173" s="47" t="s">
        <v>86</v>
      </c>
      <c r="P173" s="122"/>
      <c r="Q173" s="123"/>
      <c r="R173" s="124"/>
      <c r="S173" s="123"/>
      <c r="T173" s="125"/>
      <c r="U173" s="47" t="s">
        <v>86</v>
      </c>
      <c r="V173" s="122"/>
      <c r="W173" s="123"/>
      <c r="X173" s="124"/>
      <c r="Y173" s="123"/>
      <c r="Z173" s="125"/>
      <c r="AA173" s="47" t="s">
        <v>86</v>
      </c>
      <c r="AB173" s="122"/>
      <c r="AC173" s="123"/>
      <c r="AD173" s="124"/>
      <c r="AE173" s="123"/>
      <c r="AF173" s="125"/>
      <c r="AG173" s="47" t="s">
        <v>86</v>
      </c>
      <c r="AH173" s="122"/>
      <c r="AI173" s="123"/>
      <c r="AJ173" s="124"/>
      <c r="AK173" s="123"/>
      <c r="AL173" s="125"/>
      <c r="AM173" s="47" t="s">
        <v>86</v>
      </c>
      <c r="AN173" s="122"/>
      <c r="AO173" s="123"/>
      <c r="AP173" s="124"/>
      <c r="AQ173" s="123"/>
      <c r="AR173" s="125"/>
      <c r="AS173" s="38" t="s">
        <v>59</v>
      </c>
    </row>
    <row r="174" spans="1:47">
      <c r="A174" s="192"/>
      <c r="B174" s="14" t="s">
        <v>5</v>
      </c>
      <c r="C174" s="47" t="s">
        <v>86</v>
      </c>
      <c r="D174" s="122"/>
      <c r="E174" s="123"/>
      <c r="F174" s="124"/>
      <c r="G174" s="123"/>
      <c r="H174" s="125"/>
      <c r="I174" s="47" t="s">
        <v>86</v>
      </c>
      <c r="J174" s="122"/>
      <c r="K174" s="123"/>
      <c r="L174" s="124"/>
      <c r="M174" s="123"/>
      <c r="N174" s="125"/>
      <c r="O174" s="47" t="s">
        <v>86</v>
      </c>
      <c r="P174" s="122"/>
      <c r="Q174" s="123"/>
      <c r="R174" s="124"/>
      <c r="S174" s="123"/>
      <c r="T174" s="125"/>
      <c r="U174" s="47" t="s">
        <v>86</v>
      </c>
      <c r="V174" s="122"/>
      <c r="W174" s="123"/>
      <c r="X174" s="124"/>
      <c r="Y174" s="123"/>
      <c r="Z174" s="125"/>
      <c r="AA174" s="47" t="s">
        <v>86</v>
      </c>
      <c r="AB174" s="122"/>
      <c r="AC174" s="123"/>
      <c r="AD174" s="124"/>
      <c r="AE174" s="123"/>
      <c r="AF174" s="125"/>
      <c r="AG174" s="47" t="s">
        <v>86</v>
      </c>
      <c r="AH174" s="122"/>
      <c r="AI174" s="123"/>
      <c r="AJ174" s="124"/>
      <c r="AK174" s="123"/>
      <c r="AL174" s="125"/>
      <c r="AM174" s="47" t="s">
        <v>86</v>
      </c>
      <c r="AN174" s="122"/>
      <c r="AO174" s="123"/>
      <c r="AP174" s="124"/>
      <c r="AQ174" s="123"/>
      <c r="AR174" s="125"/>
      <c r="AS174" s="26" t="s">
        <v>19</v>
      </c>
    </row>
    <row r="175" spans="1:47" ht="75">
      <c r="A175" s="192" t="s">
        <v>66</v>
      </c>
      <c r="B175" s="14"/>
      <c r="C175" s="15"/>
      <c r="D175" s="16"/>
      <c r="E175" s="17"/>
      <c r="F175" s="18"/>
      <c r="G175" s="17"/>
      <c r="H175" s="19"/>
      <c r="I175" s="15"/>
      <c r="J175" s="16"/>
      <c r="K175" s="17"/>
      <c r="L175" s="18"/>
      <c r="M175" s="17"/>
      <c r="N175" s="19"/>
      <c r="O175" s="15"/>
      <c r="P175" s="16"/>
      <c r="Q175" s="17"/>
      <c r="R175" s="18"/>
      <c r="S175" s="17"/>
      <c r="T175" s="19"/>
      <c r="U175" s="15"/>
      <c r="V175" s="16"/>
      <c r="W175" s="17"/>
      <c r="X175" s="18"/>
      <c r="Y175" s="17"/>
      <c r="Z175" s="19"/>
      <c r="AA175" s="15"/>
      <c r="AB175" s="16"/>
      <c r="AC175" s="17"/>
      <c r="AD175" s="18"/>
      <c r="AE175" s="17"/>
      <c r="AF175" s="19"/>
      <c r="AG175" s="15"/>
      <c r="AH175" s="16"/>
      <c r="AI175" s="17"/>
      <c r="AJ175" s="18"/>
      <c r="AK175" s="17"/>
      <c r="AL175" s="19"/>
      <c r="AM175" s="15"/>
      <c r="AN175" s="16"/>
      <c r="AO175" s="17"/>
      <c r="AP175" s="18"/>
      <c r="AQ175" s="17"/>
      <c r="AR175" s="19"/>
      <c r="AS175" s="20" t="s">
        <v>0</v>
      </c>
    </row>
    <row r="176" spans="1:47">
      <c r="A176" s="192"/>
      <c r="B176" s="14" t="s">
        <v>1</v>
      </c>
      <c r="C176" s="47" t="s">
        <v>86</v>
      </c>
      <c r="D176" s="122"/>
      <c r="E176" s="123"/>
      <c r="F176" s="124"/>
      <c r="G176" s="123"/>
      <c r="H176" s="125"/>
      <c r="I176" s="47" t="s">
        <v>86</v>
      </c>
      <c r="J176" s="122"/>
      <c r="K176" s="123"/>
      <c r="L176" s="124"/>
      <c r="M176" s="123"/>
      <c r="N176" s="125"/>
      <c r="O176" s="47" t="s">
        <v>86</v>
      </c>
      <c r="P176" s="122"/>
      <c r="Q176" s="123"/>
      <c r="R176" s="124"/>
      <c r="S176" s="123"/>
      <c r="T176" s="125"/>
      <c r="U176" s="47">
        <v>3280.2350000000001</v>
      </c>
      <c r="V176" s="122"/>
      <c r="W176" s="123"/>
      <c r="X176" s="124"/>
      <c r="Y176" s="123"/>
      <c r="Z176" s="125"/>
      <c r="AA176" s="47">
        <v>3801.5376341473034</v>
      </c>
      <c r="AB176" s="122"/>
      <c r="AC176" s="123"/>
      <c r="AD176" s="124"/>
      <c r="AE176" s="123"/>
      <c r="AF176" s="125"/>
      <c r="AG176" s="47">
        <v>3911</v>
      </c>
      <c r="AH176" s="122"/>
      <c r="AI176" s="123"/>
      <c r="AJ176" s="124"/>
      <c r="AK176" s="123"/>
      <c r="AL176" s="125"/>
      <c r="AM176" s="47">
        <v>4584</v>
      </c>
      <c r="AN176" s="122"/>
      <c r="AO176" s="123"/>
      <c r="AP176" s="124"/>
      <c r="AQ176" s="123"/>
      <c r="AR176" s="125"/>
      <c r="AS176" s="26" t="s">
        <v>11</v>
      </c>
    </row>
    <row r="177" spans="1:47">
      <c r="A177" s="192"/>
      <c r="B177" s="14" t="s">
        <v>2</v>
      </c>
      <c r="C177" s="47" t="s">
        <v>86</v>
      </c>
      <c r="D177" s="122"/>
      <c r="E177" s="123"/>
      <c r="F177" s="124"/>
      <c r="G177" s="123"/>
      <c r="H177" s="125"/>
      <c r="I177" s="47" t="s">
        <v>86</v>
      </c>
      <c r="J177" s="122"/>
      <c r="K177" s="123"/>
      <c r="L177" s="124"/>
      <c r="M177" s="123"/>
      <c r="N177" s="125"/>
      <c r="O177" s="47" t="s">
        <v>86</v>
      </c>
      <c r="P177" s="122"/>
      <c r="Q177" s="123"/>
      <c r="R177" s="124"/>
      <c r="S177" s="123"/>
      <c r="T177" s="125"/>
      <c r="U177" s="47">
        <v>18629</v>
      </c>
      <c r="V177" s="122"/>
      <c r="W177" s="123"/>
      <c r="X177" s="124"/>
      <c r="Y177" s="123"/>
      <c r="Z177" s="125"/>
      <c r="AA177" s="47">
        <v>21623.37</v>
      </c>
      <c r="AB177" s="122"/>
      <c r="AC177" s="123"/>
      <c r="AD177" s="124"/>
      <c r="AE177" s="123"/>
      <c r="AF177" s="125"/>
      <c r="AG177" s="47">
        <v>25602.79</v>
      </c>
      <c r="AH177" s="122"/>
      <c r="AI177" s="123"/>
      <c r="AJ177" s="124"/>
      <c r="AK177" s="123"/>
      <c r="AL177" s="125"/>
      <c r="AM177" s="47">
        <f>28530/10000</f>
        <v>2.8530000000000002</v>
      </c>
      <c r="AN177" s="122"/>
      <c r="AO177" s="123"/>
      <c r="AP177" s="124"/>
      <c r="AQ177" s="123"/>
      <c r="AR177" s="125"/>
      <c r="AS177" s="26" t="s">
        <v>12</v>
      </c>
      <c r="AU177" s="211" t="s">
        <v>102</v>
      </c>
    </row>
    <row r="178" spans="1:47">
      <c r="A178" s="192"/>
      <c r="B178" s="14" t="s">
        <v>3</v>
      </c>
      <c r="C178" s="47" t="s">
        <v>86</v>
      </c>
      <c r="D178" s="122"/>
      <c r="E178" s="123"/>
      <c r="F178" s="124"/>
      <c r="G178" s="123"/>
      <c r="H178" s="125"/>
      <c r="I178" s="47" t="s">
        <v>86</v>
      </c>
      <c r="J178" s="122"/>
      <c r="K178" s="123"/>
      <c r="L178" s="124"/>
      <c r="M178" s="123"/>
      <c r="N178" s="125"/>
      <c r="O178" s="47" t="s">
        <v>86</v>
      </c>
      <c r="P178" s="122"/>
      <c r="Q178" s="123"/>
      <c r="R178" s="124"/>
      <c r="S178" s="123"/>
      <c r="T178" s="125"/>
      <c r="U178" s="47">
        <v>16932</v>
      </c>
      <c r="V178" s="122"/>
      <c r="W178" s="123"/>
      <c r="X178" s="124"/>
      <c r="Y178" s="123"/>
      <c r="Z178" s="125"/>
      <c r="AA178" s="47">
        <v>19801.599999999999</v>
      </c>
      <c r="AB178" s="122"/>
      <c r="AC178" s="123"/>
      <c r="AD178" s="124"/>
      <c r="AE178" s="123"/>
      <c r="AF178" s="125"/>
      <c r="AG178" s="47">
        <v>25702</v>
      </c>
      <c r="AH178" s="122"/>
      <c r="AI178" s="123"/>
      <c r="AJ178" s="124"/>
      <c r="AK178" s="123"/>
      <c r="AL178" s="125"/>
      <c r="AM178" s="47">
        <v>27629.810999999998</v>
      </c>
      <c r="AN178" s="122"/>
      <c r="AO178" s="123"/>
      <c r="AP178" s="124"/>
      <c r="AQ178" s="123"/>
      <c r="AR178" s="125"/>
      <c r="AS178" s="26" t="s">
        <v>13</v>
      </c>
    </row>
    <row r="179" spans="1:47">
      <c r="A179" s="192"/>
      <c r="B179" s="14" t="s">
        <v>4</v>
      </c>
      <c r="C179" s="47" t="s">
        <v>86</v>
      </c>
      <c r="D179" s="122"/>
      <c r="E179" s="123"/>
      <c r="F179" s="124"/>
      <c r="G179" s="123"/>
      <c r="H179" s="125"/>
      <c r="I179" s="47" t="s">
        <v>86</v>
      </c>
      <c r="J179" s="122"/>
      <c r="K179" s="123"/>
      <c r="L179" s="124"/>
      <c r="M179" s="123"/>
      <c r="N179" s="125"/>
      <c r="O179" s="47" t="s">
        <v>86</v>
      </c>
      <c r="P179" s="122"/>
      <c r="Q179" s="123"/>
      <c r="R179" s="124"/>
      <c r="S179" s="123"/>
      <c r="T179" s="125"/>
      <c r="U179" s="47" t="s">
        <v>86</v>
      </c>
      <c r="V179" s="122"/>
      <c r="W179" s="123"/>
      <c r="X179" s="124"/>
      <c r="Y179" s="123"/>
      <c r="Z179" s="125"/>
      <c r="AA179" s="47" t="s">
        <v>86</v>
      </c>
      <c r="AB179" s="122"/>
      <c r="AC179" s="123"/>
      <c r="AD179" s="124"/>
      <c r="AE179" s="123"/>
      <c r="AF179" s="125"/>
      <c r="AG179" s="47">
        <v>201.9</v>
      </c>
      <c r="AH179" s="122"/>
      <c r="AI179" s="123"/>
      <c r="AJ179" s="124"/>
      <c r="AK179" s="123"/>
      <c r="AL179" s="125"/>
      <c r="AM179" s="47">
        <v>191.7</v>
      </c>
      <c r="AN179" s="122"/>
      <c r="AO179" s="123"/>
      <c r="AP179" s="124"/>
      <c r="AQ179" s="123"/>
      <c r="AR179" s="125"/>
      <c r="AS179" s="38" t="s">
        <v>59</v>
      </c>
    </row>
    <row r="180" spans="1:47">
      <c r="A180" s="192"/>
      <c r="B180" s="14" t="s">
        <v>5</v>
      </c>
      <c r="C180" s="47" t="s">
        <v>86</v>
      </c>
      <c r="D180" s="122"/>
      <c r="E180" s="123"/>
      <c r="F180" s="124"/>
      <c r="G180" s="123"/>
      <c r="H180" s="125"/>
      <c r="I180" s="47" t="s">
        <v>86</v>
      </c>
      <c r="J180" s="122"/>
      <c r="K180" s="123"/>
      <c r="L180" s="124"/>
      <c r="M180" s="123"/>
      <c r="N180" s="125"/>
      <c r="O180" s="47" t="s">
        <v>86</v>
      </c>
      <c r="P180" s="122"/>
      <c r="Q180" s="123"/>
      <c r="R180" s="124"/>
      <c r="S180" s="123"/>
      <c r="T180" s="125"/>
      <c r="U180" s="47" t="s">
        <v>86</v>
      </c>
      <c r="V180" s="122"/>
      <c r="W180" s="123"/>
      <c r="X180" s="124"/>
      <c r="Y180" s="123"/>
      <c r="Z180" s="125"/>
      <c r="AA180" s="47">
        <v>6693.8</v>
      </c>
      <c r="AB180" s="122"/>
      <c r="AC180" s="123"/>
      <c r="AD180" s="124"/>
      <c r="AE180" s="123"/>
      <c r="AF180" s="125"/>
      <c r="AG180" s="47">
        <v>7767.4</v>
      </c>
      <c r="AH180" s="122"/>
      <c r="AI180" s="123"/>
      <c r="AJ180" s="124"/>
      <c r="AK180" s="123"/>
      <c r="AL180" s="125"/>
      <c r="AM180" s="47" t="s">
        <v>86</v>
      </c>
      <c r="AN180" s="122"/>
      <c r="AO180" s="123"/>
      <c r="AP180" s="124"/>
      <c r="AQ180" s="123"/>
      <c r="AR180" s="125"/>
      <c r="AS180" s="26" t="s">
        <v>19</v>
      </c>
    </row>
    <row r="181" spans="1:47">
      <c r="A181" s="197"/>
    </row>
    <row r="182" spans="1:47" s="207" customFormat="1" ht="72.599999999999994" customHeight="1">
      <c r="A182" s="156" t="s">
        <v>36</v>
      </c>
      <c r="B182" s="178"/>
      <c r="C182" s="47"/>
      <c r="D182" s="227"/>
      <c r="E182" s="228"/>
      <c r="F182" s="198"/>
      <c r="G182" s="228"/>
      <c r="H182" s="229"/>
      <c r="I182" s="47"/>
      <c r="J182" s="227"/>
      <c r="K182" s="228"/>
      <c r="L182" s="198"/>
      <c r="M182" s="228"/>
      <c r="N182" s="229"/>
      <c r="O182" s="47"/>
      <c r="P182" s="227"/>
      <c r="Q182" s="228"/>
      <c r="R182" s="198"/>
      <c r="S182" s="228"/>
      <c r="T182" s="229"/>
      <c r="U182" s="47"/>
      <c r="V182" s="227"/>
      <c r="W182" s="228"/>
      <c r="X182" s="198"/>
      <c r="Y182" s="228"/>
      <c r="Z182" s="229"/>
      <c r="AA182" s="47"/>
      <c r="AB182" s="227"/>
      <c r="AC182" s="228"/>
      <c r="AD182" s="198"/>
      <c r="AE182" s="228"/>
      <c r="AF182" s="229"/>
      <c r="AG182" s="47"/>
      <c r="AH182" s="227"/>
      <c r="AI182" s="228"/>
      <c r="AJ182" s="198"/>
      <c r="AK182" s="228"/>
      <c r="AL182" s="229"/>
      <c r="AM182" s="47"/>
      <c r="AN182" s="227"/>
      <c r="AO182" s="228"/>
      <c r="AP182" s="198"/>
      <c r="AQ182" s="228"/>
      <c r="AR182" s="229"/>
      <c r="AS182" s="230" t="s">
        <v>0</v>
      </c>
    </row>
    <row r="183" spans="1:47">
      <c r="A183" s="156"/>
      <c r="B183" s="1" t="s">
        <v>1</v>
      </c>
      <c r="C183" s="127" t="s">
        <v>69</v>
      </c>
      <c r="D183" s="122"/>
      <c r="E183" s="123"/>
      <c r="F183" s="124"/>
      <c r="G183" s="123"/>
      <c r="H183" s="125"/>
      <c r="I183" s="127" t="s">
        <v>69</v>
      </c>
      <c r="J183" s="122"/>
      <c r="K183" s="123"/>
      <c r="L183" s="124"/>
      <c r="M183" s="123"/>
      <c r="N183" s="125"/>
      <c r="O183" s="127" t="s">
        <v>69</v>
      </c>
      <c r="P183" s="122"/>
      <c r="Q183" s="123"/>
      <c r="R183" s="124"/>
      <c r="S183" s="123"/>
      <c r="T183" s="125"/>
      <c r="U183" s="127" t="s">
        <v>69</v>
      </c>
      <c r="V183" s="122"/>
      <c r="W183" s="123"/>
      <c r="X183" s="124"/>
      <c r="Y183" s="123"/>
      <c r="Z183" s="125"/>
      <c r="AA183" s="127" t="s">
        <v>69</v>
      </c>
      <c r="AB183" s="122"/>
      <c r="AC183" s="123"/>
      <c r="AD183" s="124"/>
      <c r="AE183" s="123"/>
      <c r="AF183" s="125"/>
      <c r="AG183" s="127" t="s">
        <v>69</v>
      </c>
      <c r="AH183" s="122"/>
      <c r="AI183" s="123"/>
      <c r="AJ183" s="124"/>
      <c r="AK183" s="123"/>
      <c r="AL183" s="125"/>
      <c r="AM183" s="127" t="s">
        <v>69</v>
      </c>
      <c r="AN183" s="122"/>
      <c r="AO183" s="123"/>
      <c r="AP183" s="124"/>
      <c r="AQ183" s="123"/>
      <c r="AR183" s="125"/>
      <c r="AS183" s="13" t="s">
        <v>11</v>
      </c>
    </row>
    <row r="184" spans="1:47">
      <c r="A184" s="156"/>
      <c r="B184" s="1" t="s">
        <v>2</v>
      </c>
      <c r="C184" s="127" t="s">
        <v>69</v>
      </c>
      <c r="D184" s="122"/>
      <c r="E184" s="123"/>
      <c r="F184" s="124"/>
      <c r="G184" s="123"/>
      <c r="H184" s="125"/>
      <c r="I184" s="127" t="s">
        <v>69</v>
      </c>
      <c r="J184" s="122"/>
      <c r="K184" s="123"/>
      <c r="L184" s="124"/>
      <c r="M184" s="123"/>
      <c r="N184" s="125"/>
      <c r="O184" s="127" t="s">
        <v>69</v>
      </c>
      <c r="P184" s="122"/>
      <c r="Q184" s="123"/>
      <c r="R184" s="124"/>
      <c r="S184" s="123"/>
      <c r="T184" s="125"/>
      <c r="U184" s="127" t="s">
        <v>69</v>
      </c>
      <c r="V184" s="122"/>
      <c r="W184" s="123"/>
      <c r="X184" s="124"/>
      <c r="Y184" s="123"/>
      <c r="Z184" s="125"/>
      <c r="AA184" s="127">
        <v>107720.1</v>
      </c>
      <c r="AB184" s="122"/>
      <c r="AC184" s="123"/>
      <c r="AD184" s="124"/>
      <c r="AE184" s="123"/>
      <c r="AF184" s="125"/>
      <c r="AG184" s="127">
        <v>120950.5261</v>
      </c>
      <c r="AH184" s="122"/>
      <c r="AI184" s="123"/>
      <c r="AJ184" s="124"/>
      <c r="AK184" s="123"/>
      <c r="AL184" s="125"/>
      <c r="AM184" s="204">
        <v>13.126557600000002</v>
      </c>
      <c r="AN184" s="122"/>
      <c r="AO184" s="123"/>
      <c r="AP184" s="124"/>
      <c r="AQ184" s="123"/>
      <c r="AR184" s="125"/>
      <c r="AS184" s="13" t="s">
        <v>12</v>
      </c>
    </row>
    <row r="185" spans="1:47">
      <c r="A185" s="156"/>
      <c r="B185" s="1" t="s">
        <v>3</v>
      </c>
      <c r="C185" s="127">
        <v>689.84699999999998</v>
      </c>
      <c r="D185" s="122"/>
      <c r="E185" s="123"/>
      <c r="F185" s="124"/>
      <c r="G185" s="123"/>
      <c r="H185" s="125"/>
      <c r="I185" s="127">
        <v>794.48</v>
      </c>
      <c r="J185" s="122"/>
      <c r="K185" s="123"/>
      <c r="L185" s="124"/>
      <c r="M185" s="123"/>
      <c r="N185" s="125"/>
      <c r="O185" s="127">
        <v>1049.8050000000001</v>
      </c>
      <c r="P185" s="122"/>
      <c r="Q185" s="123"/>
      <c r="R185" s="124"/>
      <c r="S185" s="123"/>
      <c r="T185" s="125"/>
      <c r="U185" s="127">
        <v>889.70799999999997</v>
      </c>
      <c r="V185" s="122"/>
      <c r="W185" s="123"/>
      <c r="X185" s="124"/>
      <c r="Y185" s="123"/>
      <c r="Z185" s="125"/>
      <c r="AA185" s="127">
        <v>1198.3530000000001</v>
      </c>
      <c r="AB185" s="122"/>
      <c r="AC185" s="123"/>
      <c r="AD185" s="124"/>
      <c r="AE185" s="123"/>
      <c r="AF185" s="125"/>
      <c r="AG185" s="127">
        <v>1278.7307050000002</v>
      </c>
      <c r="AH185" s="122"/>
      <c r="AI185" s="123"/>
      <c r="AJ185" s="124"/>
      <c r="AK185" s="123"/>
      <c r="AL185" s="125"/>
      <c r="AM185" s="127">
        <v>1983.7830069999998</v>
      </c>
      <c r="AN185" s="122"/>
      <c r="AO185" s="123"/>
      <c r="AP185" s="124"/>
      <c r="AQ185" s="123"/>
      <c r="AR185" s="125"/>
      <c r="AS185" s="13" t="s">
        <v>13</v>
      </c>
    </row>
    <row r="186" spans="1:47">
      <c r="A186" s="156"/>
      <c r="B186" s="1" t="s">
        <v>4</v>
      </c>
      <c r="C186" s="127" t="s">
        <v>69</v>
      </c>
      <c r="D186" s="122"/>
      <c r="E186" s="123"/>
      <c r="F186" s="124"/>
      <c r="G186" s="123"/>
      <c r="H186" s="125"/>
      <c r="I186" s="127" t="s">
        <v>69</v>
      </c>
      <c r="J186" s="122"/>
      <c r="K186" s="123"/>
      <c r="L186" s="124"/>
      <c r="M186" s="123"/>
      <c r="N186" s="125"/>
      <c r="O186" s="127" t="s">
        <v>69</v>
      </c>
      <c r="P186" s="122"/>
      <c r="Q186" s="123"/>
      <c r="R186" s="124"/>
      <c r="S186" s="123"/>
      <c r="T186" s="125"/>
      <c r="U186" s="127" t="s">
        <v>69</v>
      </c>
      <c r="V186" s="122"/>
      <c r="W186" s="123"/>
      <c r="X186" s="124"/>
      <c r="Y186" s="123"/>
      <c r="Z186" s="125"/>
      <c r="AA186" s="127" t="s">
        <v>69</v>
      </c>
      <c r="AB186" s="122"/>
      <c r="AC186" s="123"/>
      <c r="AD186" s="124"/>
      <c r="AE186" s="123"/>
      <c r="AF186" s="125"/>
      <c r="AG186" s="127" t="s">
        <v>69</v>
      </c>
      <c r="AH186" s="122"/>
      <c r="AI186" s="123"/>
      <c r="AJ186" s="124"/>
      <c r="AK186" s="123"/>
      <c r="AL186" s="125"/>
      <c r="AM186" s="127" t="s">
        <v>69</v>
      </c>
      <c r="AN186" s="122"/>
      <c r="AO186" s="123"/>
      <c r="AP186" s="124"/>
      <c r="AQ186" s="123"/>
      <c r="AR186" s="125"/>
      <c r="AS186" s="38" t="s">
        <v>59</v>
      </c>
    </row>
    <row r="187" spans="1:47">
      <c r="A187" s="156"/>
      <c r="B187" s="1" t="s">
        <v>5</v>
      </c>
      <c r="C187" s="127">
        <v>4704.7150000000001</v>
      </c>
      <c r="D187" s="122"/>
      <c r="E187" s="123"/>
      <c r="F187" s="124"/>
      <c r="G187" s="123"/>
      <c r="H187" s="125"/>
      <c r="I187" s="127">
        <v>6055.7439999999997</v>
      </c>
      <c r="J187" s="122"/>
      <c r="K187" s="123"/>
      <c r="L187" s="124"/>
      <c r="M187" s="123"/>
      <c r="N187" s="125"/>
      <c r="O187" s="127">
        <v>6942.5249999999996</v>
      </c>
      <c r="P187" s="122"/>
      <c r="Q187" s="123"/>
      <c r="R187" s="124"/>
      <c r="S187" s="123"/>
      <c r="T187" s="125"/>
      <c r="U187" s="127">
        <v>8064.759</v>
      </c>
      <c r="V187" s="122"/>
      <c r="W187" s="123"/>
      <c r="X187" s="124"/>
      <c r="Y187" s="123"/>
      <c r="Z187" s="125"/>
      <c r="AA187" s="127">
        <v>7610.5940000000001</v>
      </c>
      <c r="AB187" s="122"/>
      <c r="AC187" s="123"/>
      <c r="AD187" s="124"/>
      <c r="AE187" s="123"/>
      <c r="AF187" s="125"/>
      <c r="AG187" s="127">
        <v>5460.2730000000001</v>
      </c>
      <c r="AH187" s="122"/>
      <c r="AI187" s="123"/>
      <c r="AJ187" s="124"/>
      <c r="AK187" s="123"/>
      <c r="AL187" s="125"/>
      <c r="AM187" s="127">
        <v>5302.13</v>
      </c>
      <c r="AN187" s="122"/>
      <c r="AO187" s="123"/>
      <c r="AP187" s="124"/>
      <c r="AQ187" s="123"/>
      <c r="AR187" s="125"/>
      <c r="AS187" s="13" t="s">
        <v>19</v>
      </c>
    </row>
    <row r="188" spans="1:47" s="207" customFormat="1" ht="45">
      <c r="A188" s="156" t="s">
        <v>37</v>
      </c>
      <c r="B188" s="178"/>
      <c r="C188" s="47"/>
      <c r="D188" s="227"/>
      <c r="E188" s="228"/>
      <c r="F188" s="198"/>
      <c r="G188" s="228"/>
      <c r="H188" s="229"/>
      <c r="I188" s="47"/>
      <c r="J188" s="227"/>
      <c r="K188" s="228"/>
      <c r="L188" s="198"/>
      <c r="M188" s="228"/>
      <c r="N188" s="229"/>
      <c r="O188" s="47"/>
      <c r="P188" s="227"/>
      <c r="Q188" s="228"/>
      <c r="R188" s="198"/>
      <c r="S188" s="228"/>
      <c r="T188" s="229"/>
      <c r="U188" s="47"/>
      <c r="V188" s="227"/>
      <c r="W188" s="228"/>
      <c r="X188" s="198"/>
      <c r="Y188" s="228"/>
      <c r="Z188" s="229"/>
      <c r="AA188" s="47"/>
      <c r="AB188" s="227"/>
      <c r="AC188" s="228"/>
      <c r="AD188" s="198"/>
      <c r="AE188" s="228"/>
      <c r="AF188" s="229"/>
      <c r="AG188" s="47"/>
      <c r="AH188" s="227"/>
      <c r="AI188" s="228"/>
      <c r="AJ188" s="198"/>
      <c r="AK188" s="228"/>
      <c r="AL188" s="229"/>
      <c r="AM188" s="47"/>
      <c r="AN188" s="227"/>
      <c r="AO188" s="228"/>
      <c r="AP188" s="198"/>
      <c r="AQ188" s="228"/>
      <c r="AR188" s="229"/>
      <c r="AS188" s="230" t="s">
        <v>0</v>
      </c>
    </row>
    <row r="189" spans="1:47">
      <c r="A189" s="156"/>
      <c r="B189" s="1" t="s">
        <v>1</v>
      </c>
      <c r="C189" s="2">
        <v>437.86493079930187</v>
      </c>
      <c r="D189" s="9"/>
      <c r="E189" s="10"/>
      <c r="F189" s="11"/>
      <c r="G189" s="10"/>
      <c r="H189" s="12"/>
      <c r="I189" s="2">
        <v>653.3732723884666</v>
      </c>
      <c r="J189" s="9"/>
      <c r="K189" s="10"/>
      <c r="L189" s="11"/>
      <c r="M189" s="10"/>
      <c r="N189" s="12"/>
      <c r="O189" s="2">
        <v>841.75416361878706</v>
      </c>
      <c r="P189" s="9"/>
      <c r="Q189" s="10"/>
      <c r="R189" s="11"/>
      <c r="S189" s="10"/>
      <c r="T189" s="12"/>
      <c r="U189" s="2">
        <v>889.63349098257049</v>
      </c>
      <c r="V189" s="9"/>
      <c r="W189" s="10"/>
      <c r="X189" s="11"/>
      <c r="Y189" s="10"/>
      <c r="Z189" s="12"/>
      <c r="AA189" s="2">
        <v>977.25974671496192</v>
      </c>
      <c r="AB189" s="122"/>
      <c r="AC189" s="123"/>
      <c r="AD189" s="124"/>
      <c r="AE189" s="123"/>
      <c r="AF189" s="12"/>
      <c r="AG189" s="2">
        <v>856.96224385148912</v>
      </c>
      <c r="AH189" s="122"/>
      <c r="AI189" s="123"/>
      <c r="AJ189" s="124"/>
      <c r="AK189" s="123"/>
      <c r="AL189" s="12"/>
      <c r="AM189" s="2">
        <v>1019.0509845390246</v>
      </c>
      <c r="AN189" s="122"/>
      <c r="AO189" s="123"/>
      <c r="AP189" s="124"/>
      <c r="AQ189" s="123"/>
      <c r="AR189" s="12"/>
      <c r="AS189" s="13" t="s">
        <v>11</v>
      </c>
    </row>
    <row r="190" spans="1:47">
      <c r="A190" s="156"/>
      <c r="B190" s="1" t="s">
        <v>2</v>
      </c>
      <c r="C190" s="2">
        <v>14218.3</v>
      </c>
      <c r="D190" s="9"/>
      <c r="E190" s="10"/>
      <c r="F190" s="11"/>
      <c r="G190" s="10"/>
      <c r="H190" s="12"/>
      <c r="I190" s="2">
        <v>18180.400000000001</v>
      </c>
      <c r="J190" s="9"/>
      <c r="K190" s="10"/>
      <c r="L190" s="11"/>
      <c r="M190" s="10"/>
      <c r="N190" s="12"/>
      <c r="O190" s="2">
        <v>21688.400000000001</v>
      </c>
      <c r="P190" s="9"/>
      <c r="Q190" s="10"/>
      <c r="R190" s="11"/>
      <c r="S190" s="10"/>
      <c r="T190" s="12"/>
      <c r="U190" s="2">
        <v>33021</v>
      </c>
      <c r="V190" s="9"/>
      <c r="W190" s="10"/>
      <c r="X190" s="11"/>
      <c r="Y190" s="10"/>
      <c r="Z190" s="12"/>
      <c r="AA190" s="2">
        <v>33716.800000000003</v>
      </c>
      <c r="AB190" s="9"/>
      <c r="AC190" s="10"/>
      <c r="AD190" s="11"/>
      <c r="AE190" s="10"/>
      <c r="AF190" s="12"/>
      <c r="AG190" s="2">
        <v>30200.0291</v>
      </c>
      <c r="AH190" s="9"/>
      <c r="AI190" s="10"/>
      <c r="AJ190" s="11"/>
      <c r="AK190" s="10"/>
      <c r="AL190" s="12"/>
      <c r="AM190" s="204">
        <v>3.4964278000000002</v>
      </c>
      <c r="AN190" s="9"/>
      <c r="AO190" s="10"/>
      <c r="AP190" s="11"/>
      <c r="AQ190" s="10"/>
      <c r="AR190" s="12"/>
      <c r="AS190" s="13" t="s">
        <v>12</v>
      </c>
    </row>
    <row r="191" spans="1:47">
      <c r="A191" s="156"/>
      <c r="B191" s="1" t="s">
        <v>3</v>
      </c>
      <c r="C191" s="2">
        <v>520.5</v>
      </c>
      <c r="D191" s="9"/>
      <c r="E191" s="10"/>
      <c r="F191" s="11"/>
      <c r="G191" s="10"/>
      <c r="H191" s="12"/>
      <c r="I191" s="2">
        <v>1006.97</v>
      </c>
      <c r="J191" s="9"/>
      <c r="K191" s="10"/>
      <c r="L191" s="11"/>
      <c r="M191" s="10"/>
      <c r="N191" s="12"/>
      <c r="O191" s="2">
        <v>1518.6848709999999</v>
      </c>
      <c r="P191" s="9"/>
      <c r="Q191" s="10"/>
      <c r="R191" s="11"/>
      <c r="S191" s="10"/>
      <c r="T191" s="12"/>
      <c r="U191" s="2">
        <v>2279.0620609999996</v>
      </c>
      <c r="V191" s="9"/>
      <c r="W191" s="10"/>
      <c r="X191" s="11"/>
      <c r="Y191" s="10"/>
      <c r="Z191" s="12"/>
      <c r="AA191" s="2">
        <v>2610.1030479999999</v>
      </c>
      <c r="AB191" s="9"/>
      <c r="AC191" s="10"/>
      <c r="AD191" s="11"/>
      <c r="AE191" s="10"/>
      <c r="AF191" s="12"/>
      <c r="AG191" s="2">
        <v>2074.1563860000001</v>
      </c>
      <c r="AH191" s="9"/>
      <c r="AI191" s="10"/>
      <c r="AJ191" s="11"/>
      <c r="AK191" s="10"/>
      <c r="AL191" s="12"/>
      <c r="AM191" s="2">
        <v>2220.2862809999997</v>
      </c>
      <c r="AN191" s="9"/>
      <c r="AO191" s="10"/>
      <c r="AP191" s="11"/>
      <c r="AQ191" s="10"/>
      <c r="AR191" s="12"/>
      <c r="AS191" s="13" t="s">
        <v>13</v>
      </c>
    </row>
    <row r="192" spans="1:47">
      <c r="A192" s="156"/>
      <c r="B192" s="1" t="s">
        <v>4</v>
      </c>
      <c r="C192" s="2">
        <v>1.9044057000000003</v>
      </c>
      <c r="D192" s="9"/>
      <c r="E192" s="10"/>
      <c r="F192" s="11"/>
      <c r="G192" s="10"/>
      <c r="H192" s="12"/>
      <c r="I192" s="2">
        <v>3.2929929000000002</v>
      </c>
      <c r="J192" s="9"/>
      <c r="K192" s="10"/>
      <c r="L192" s="11"/>
      <c r="M192" s="10"/>
      <c r="N192" s="12"/>
      <c r="O192" s="2">
        <v>4.1501265000000007</v>
      </c>
      <c r="P192" s="9"/>
      <c r="Q192" s="10"/>
      <c r="R192" s="11"/>
      <c r="S192" s="10"/>
      <c r="T192" s="12"/>
      <c r="U192" s="2">
        <v>5.2917939000000009</v>
      </c>
      <c r="V192" s="9"/>
      <c r="W192" s="10"/>
      <c r="X192" s="11"/>
      <c r="Y192" s="10"/>
      <c r="Z192" s="12"/>
      <c r="AA192" s="2">
        <v>6.7751828999999999</v>
      </c>
      <c r="AB192" s="9"/>
      <c r="AC192" s="10"/>
      <c r="AD192" s="11"/>
      <c r="AE192" s="10"/>
      <c r="AF192" s="12"/>
      <c r="AG192" s="2">
        <v>8.5019115000000003</v>
      </c>
      <c r="AH192" s="9"/>
      <c r="AI192" s="10"/>
      <c r="AJ192" s="11"/>
      <c r="AK192" s="10"/>
      <c r="AL192" s="12"/>
      <c r="AM192" s="2">
        <v>11.807942799999999</v>
      </c>
      <c r="AN192" s="9"/>
      <c r="AO192" s="10"/>
      <c r="AP192" s="11"/>
      <c r="AQ192" s="10"/>
      <c r="AR192" s="12"/>
      <c r="AS192" s="38" t="s">
        <v>59</v>
      </c>
    </row>
    <row r="193" spans="1:45">
      <c r="A193" s="156"/>
      <c r="B193" s="1" t="s">
        <v>5</v>
      </c>
      <c r="C193" s="2">
        <v>3649.1</v>
      </c>
      <c r="D193" s="9"/>
      <c r="E193" s="10"/>
      <c r="F193" s="11"/>
      <c r="G193" s="10"/>
      <c r="H193" s="12"/>
      <c r="I193" s="2">
        <v>5438.6509999999998</v>
      </c>
      <c r="J193" s="9"/>
      <c r="K193" s="10"/>
      <c r="L193" s="11"/>
      <c r="M193" s="10"/>
      <c r="N193" s="12"/>
      <c r="O193" s="2">
        <v>7226.4229999999998</v>
      </c>
      <c r="P193" s="9"/>
      <c r="Q193" s="10"/>
      <c r="R193" s="11"/>
      <c r="S193" s="10"/>
      <c r="T193" s="12"/>
      <c r="U193" s="2">
        <v>8778.1630000000005</v>
      </c>
      <c r="V193" s="9"/>
      <c r="W193" s="10"/>
      <c r="X193" s="11"/>
      <c r="Y193" s="10"/>
      <c r="Z193" s="12"/>
      <c r="AA193" s="2">
        <v>8629.7219999999998</v>
      </c>
      <c r="AB193" s="9"/>
      <c r="AC193" s="10"/>
      <c r="AD193" s="11"/>
      <c r="AE193" s="10"/>
      <c r="AF193" s="12"/>
      <c r="AG193" s="2">
        <v>5861.3510000000006</v>
      </c>
      <c r="AH193" s="9"/>
      <c r="AI193" s="10"/>
      <c r="AJ193" s="11"/>
      <c r="AK193" s="10"/>
      <c r="AL193" s="12"/>
      <c r="AM193" s="2">
        <v>7210.2659999999996</v>
      </c>
      <c r="AN193" s="9"/>
      <c r="AO193" s="10"/>
      <c r="AP193" s="11"/>
      <c r="AQ193" s="10"/>
      <c r="AR193" s="12"/>
      <c r="AS193" s="13" t="s">
        <v>19</v>
      </c>
    </row>
    <row r="194" spans="1:45" s="207" customFormat="1" ht="45">
      <c r="A194" s="156" t="s">
        <v>64</v>
      </c>
      <c r="B194" s="178"/>
      <c r="C194" s="47"/>
      <c r="D194" s="227"/>
      <c r="E194" s="228"/>
      <c r="F194" s="198"/>
      <c r="G194" s="228"/>
      <c r="H194" s="229"/>
      <c r="I194" s="47"/>
      <c r="J194" s="227"/>
      <c r="K194" s="228"/>
      <c r="L194" s="198"/>
      <c r="M194" s="228"/>
      <c r="N194" s="229"/>
      <c r="O194" s="47"/>
      <c r="P194" s="227"/>
      <c r="Q194" s="228"/>
      <c r="R194" s="198"/>
      <c r="S194" s="228"/>
      <c r="T194" s="229"/>
      <c r="U194" s="47"/>
      <c r="V194" s="227"/>
      <c r="W194" s="228"/>
      <c r="X194" s="198"/>
      <c r="Y194" s="228"/>
      <c r="Z194" s="229"/>
      <c r="AA194" s="47"/>
      <c r="AB194" s="227"/>
      <c r="AC194" s="228"/>
      <c r="AD194" s="198"/>
      <c r="AE194" s="228"/>
      <c r="AF194" s="229"/>
      <c r="AG194" s="47"/>
      <c r="AH194" s="227"/>
      <c r="AI194" s="228"/>
      <c r="AJ194" s="198"/>
      <c r="AK194" s="228"/>
      <c r="AL194" s="229"/>
      <c r="AM194" s="47"/>
      <c r="AN194" s="227"/>
      <c r="AO194" s="228"/>
      <c r="AP194" s="198"/>
      <c r="AQ194" s="228"/>
      <c r="AR194" s="229"/>
      <c r="AS194" s="230" t="s">
        <v>0</v>
      </c>
    </row>
    <row r="195" spans="1:45">
      <c r="A195" s="156"/>
      <c r="B195" s="1" t="s">
        <v>1</v>
      </c>
      <c r="C195" s="2">
        <v>766.94277733369995</v>
      </c>
      <c r="D195" s="9"/>
      <c r="E195" s="10"/>
      <c r="F195" s="11"/>
      <c r="G195" s="10"/>
      <c r="H195" s="12"/>
      <c r="I195" s="2">
        <v>1120.4190097003946</v>
      </c>
      <c r="J195" s="9"/>
      <c r="K195" s="10"/>
      <c r="L195" s="11"/>
      <c r="M195" s="10"/>
      <c r="N195" s="12"/>
      <c r="O195" s="2">
        <v>1240.8249098303224</v>
      </c>
      <c r="P195" s="9"/>
      <c r="Q195" s="10"/>
      <c r="R195" s="11"/>
      <c r="S195" s="10"/>
      <c r="T195" s="12"/>
      <c r="U195" s="2">
        <v>1401.7297974103949</v>
      </c>
      <c r="V195" s="9"/>
      <c r="W195" s="10"/>
      <c r="X195" s="11"/>
      <c r="Y195" s="10"/>
      <c r="Z195" s="12"/>
      <c r="AA195" s="2">
        <v>1352.1820257284853</v>
      </c>
      <c r="AB195" s="122"/>
      <c r="AC195" s="123"/>
      <c r="AD195" s="124"/>
      <c r="AE195" s="123"/>
      <c r="AF195" s="125"/>
      <c r="AG195" s="2">
        <v>1357.151562714731</v>
      </c>
      <c r="AH195" s="122"/>
      <c r="AI195" s="123"/>
      <c r="AJ195" s="124"/>
      <c r="AK195" s="123"/>
      <c r="AL195" s="125"/>
      <c r="AM195" s="2">
        <v>1637.1558886387029</v>
      </c>
      <c r="AN195" s="122"/>
      <c r="AO195" s="123"/>
      <c r="AP195" s="124"/>
      <c r="AQ195" s="123"/>
      <c r="AR195" s="125"/>
      <c r="AS195" s="13" t="s">
        <v>11</v>
      </c>
    </row>
    <row r="196" spans="1:45">
      <c r="A196" s="156"/>
      <c r="B196" s="1" t="s">
        <v>2</v>
      </c>
      <c r="C196" s="2">
        <v>109645.2</v>
      </c>
      <c r="D196" s="9"/>
      <c r="E196" s="10"/>
      <c r="F196" s="11"/>
      <c r="G196" s="10"/>
      <c r="H196" s="12"/>
      <c r="I196" s="2">
        <v>166286.20000000001</v>
      </c>
      <c r="J196" s="9"/>
      <c r="K196" s="10"/>
      <c r="L196" s="11"/>
      <c r="M196" s="10"/>
      <c r="N196" s="12"/>
      <c r="O196" s="2">
        <v>270658.3</v>
      </c>
      <c r="P196" s="9"/>
      <c r="Q196" s="10"/>
      <c r="R196" s="11"/>
      <c r="S196" s="10"/>
      <c r="T196" s="12"/>
      <c r="U196" s="2">
        <v>292317.59999999998</v>
      </c>
      <c r="V196" s="9"/>
      <c r="W196" s="10"/>
      <c r="X196" s="11"/>
      <c r="Y196" s="10"/>
      <c r="Z196" s="12"/>
      <c r="AA196" s="2">
        <v>330250.5</v>
      </c>
      <c r="AB196" s="122"/>
      <c r="AC196" s="123"/>
      <c r="AD196" s="124"/>
      <c r="AE196" s="123"/>
      <c r="AF196" s="125"/>
      <c r="AG196" s="2">
        <v>383092.78830000001</v>
      </c>
      <c r="AH196" s="122"/>
      <c r="AI196" s="123"/>
      <c r="AJ196" s="124"/>
      <c r="AK196" s="123"/>
      <c r="AL196" s="125"/>
      <c r="AM196" s="203">
        <v>45.1001227</v>
      </c>
      <c r="AN196" s="122"/>
      <c r="AO196" s="123"/>
      <c r="AP196" s="124"/>
      <c r="AQ196" s="123"/>
      <c r="AR196" s="125"/>
      <c r="AS196" s="13" t="s">
        <v>12</v>
      </c>
    </row>
    <row r="197" spans="1:45">
      <c r="A197" s="156"/>
      <c r="B197" s="1" t="s">
        <v>3</v>
      </c>
      <c r="C197" s="2">
        <v>3273.2809999999999</v>
      </c>
      <c r="D197" s="9"/>
      <c r="E197" s="10"/>
      <c r="F197" s="11"/>
      <c r="G197" s="10"/>
      <c r="H197" s="12"/>
      <c r="I197" s="2">
        <v>4770.9549999999999</v>
      </c>
      <c r="J197" s="9"/>
      <c r="K197" s="10"/>
      <c r="L197" s="11"/>
      <c r="M197" s="10"/>
      <c r="N197" s="12"/>
      <c r="O197" s="2">
        <v>5730.3490000000002</v>
      </c>
      <c r="P197" s="9"/>
      <c r="Q197" s="10"/>
      <c r="R197" s="11"/>
      <c r="S197" s="10"/>
      <c r="T197" s="12"/>
      <c r="U197" s="2">
        <v>6068.8789999999999</v>
      </c>
      <c r="V197" s="9"/>
      <c r="W197" s="10"/>
      <c r="X197" s="11"/>
      <c r="Y197" s="10"/>
      <c r="Z197" s="12"/>
      <c r="AA197" s="2">
        <v>7989.3209999999999</v>
      </c>
      <c r="AB197" s="122"/>
      <c r="AC197" s="123"/>
      <c r="AD197" s="124"/>
      <c r="AE197" s="123"/>
      <c r="AF197" s="125"/>
      <c r="AG197" s="2">
        <v>7276.3429999999998</v>
      </c>
      <c r="AH197" s="122"/>
      <c r="AI197" s="123"/>
      <c r="AJ197" s="124"/>
      <c r="AK197" s="123"/>
      <c r="AL197" s="125"/>
      <c r="AM197" s="2">
        <v>7612.6448280000004</v>
      </c>
      <c r="AN197" s="122"/>
      <c r="AO197" s="123"/>
      <c r="AP197" s="124"/>
      <c r="AQ197" s="123"/>
      <c r="AR197" s="125"/>
      <c r="AS197" s="13" t="s">
        <v>13</v>
      </c>
    </row>
    <row r="198" spans="1:45">
      <c r="A198" s="156"/>
      <c r="B198" s="1" t="s">
        <v>4</v>
      </c>
      <c r="C198" s="2">
        <v>20.915015700000001</v>
      </c>
      <c r="D198" s="9"/>
      <c r="E198" s="10"/>
      <c r="F198" s="11"/>
      <c r="G198" s="10"/>
      <c r="H198" s="12"/>
      <c r="I198" s="2">
        <v>28.611512000000001</v>
      </c>
      <c r="J198" s="9"/>
      <c r="K198" s="10"/>
      <c r="L198" s="11"/>
      <c r="M198" s="10"/>
      <c r="N198" s="12"/>
      <c r="O198" s="2">
        <v>33.901054500000001</v>
      </c>
      <c r="P198" s="9"/>
      <c r="Q198" s="10"/>
      <c r="R198" s="11"/>
      <c r="S198" s="10"/>
      <c r="T198" s="12"/>
      <c r="U198" s="2">
        <v>54.0072014</v>
      </c>
      <c r="V198" s="9"/>
      <c r="W198" s="10"/>
      <c r="X198" s="11"/>
      <c r="Y198" s="10"/>
      <c r="Z198" s="12"/>
      <c r="AA198" s="2">
        <v>72.7643506</v>
      </c>
      <c r="AB198" s="122"/>
      <c r="AC198" s="123"/>
      <c r="AD198" s="124"/>
      <c r="AE198" s="123"/>
      <c r="AF198" s="125"/>
      <c r="AG198" s="2">
        <v>69.935606100000001</v>
      </c>
      <c r="AH198" s="122"/>
      <c r="AI198" s="123"/>
      <c r="AJ198" s="124"/>
      <c r="AK198" s="123"/>
      <c r="AL198" s="125"/>
      <c r="AM198" s="2">
        <v>84.136356899999996</v>
      </c>
      <c r="AN198" s="122"/>
      <c r="AO198" s="123"/>
      <c r="AP198" s="124"/>
      <c r="AQ198" s="123"/>
      <c r="AR198" s="125"/>
      <c r="AS198" s="13" t="s">
        <v>14</v>
      </c>
    </row>
    <row r="199" spans="1:45">
      <c r="A199" s="156"/>
      <c r="B199" s="1" t="s">
        <v>5</v>
      </c>
      <c r="C199" s="2">
        <v>20662.219000000001</v>
      </c>
      <c r="D199" s="9"/>
      <c r="E199" s="10"/>
      <c r="F199" s="11"/>
      <c r="G199" s="10"/>
      <c r="H199" s="12"/>
      <c r="I199" s="2">
        <v>28412.267</v>
      </c>
      <c r="J199" s="9"/>
      <c r="K199" s="10"/>
      <c r="L199" s="11"/>
      <c r="M199" s="10"/>
      <c r="N199" s="12"/>
      <c r="O199" s="2">
        <v>30255.044000000002</v>
      </c>
      <c r="P199" s="9"/>
      <c r="Q199" s="10"/>
      <c r="R199" s="11"/>
      <c r="S199" s="10"/>
      <c r="T199" s="12"/>
      <c r="U199" s="2">
        <v>36224.565999999999</v>
      </c>
      <c r="V199" s="9"/>
      <c r="W199" s="10"/>
      <c r="X199" s="11"/>
      <c r="Y199" s="10"/>
      <c r="Z199" s="12"/>
      <c r="AA199" s="2">
        <v>38529.851000000002</v>
      </c>
      <c r="AB199" s="122"/>
      <c r="AC199" s="123"/>
      <c r="AD199" s="124"/>
      <c r="AE199" s="123"/>
      <c r="AF199" s="125"/>
      <c r="AG199" s="2">
        <v>34236.284</v>
      </c>
      <c r="AH199" s="122"/>
      <c r="AI199" s="123"/>
      <c r="AJ199" s="124"/>
      <c r="AK199" s="123"/>
      <c r="AL199" s="125"/>
      <c r="AM199" s="2">
        <v>35579.659</v>
      </c>
      <c r="AN199" s="122"/>
      <c r="AO199" s="123"/>
      <c r="AP199" s="124"/>
      <c r="AQ199" s="123"/>
      <c r="AR199" s="125"/>
      <c r="AS199" s="13" t="s">
        <v>19</v>
      </c>
    </row>
    <row r="200" spans="1:45">
      <c r="A200" s="195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3"/>
      <c r="U200" s="143"/>
      <c r="V200" s="143"/>
      <c r="W200" s="143"/>
      <c r="X200" s="143"/>
      <c r="Y200" s="143"/>
      <c r="Z200" s="143"/>
      <c r="AA200" s="143"/>
      <c r="AB200" s="143"/>
      <c r="AC200" s="143"/>
      <c r="AD200" s="143"/>
      <c r="AE200" s="143"/>
      <c r="AF200" s="143"/>
      <c r="AG200" s="143"/>
      <c r="AH200" s="143"/>
      <c r="AI200" s="143"/>
      <c r="AJ200" s="143"/>
      <c r="AK200" s="143"/>
      <c r="AL200" s="143"/>
      <c r="AM200" s="143"/>
      <c r="AN200" s="143"/>
      <c r="AO200" s="143"/>
      <c r="AP200" s="143"/>
      <c r="AQ200" s="143"/>
      <c r="AR200" s="143"/>
    </row>
    <row r="201" spans="1:45" s="207" customFormat="1" ht="82.9" customHeight="1">
      <c r="A201" s="240" t="s">
        <v>38</v>
      </c>
      <c r="B201" s="247"/>
      <c r="C201" s="127"/>
      <c r="D201" s="248"/>
      <c r="E201" s="249"/>
      <c r="F201" s="250"/>
      <c r="G201" s="249"/>
      <c r="H201" s="251"/>
      <c r="I201" s="128"/>
      <c r="J201" s="252"/>
      <c r="K201" s="250"/>
      <c r="L201" s="253"/>
      <c r="M201" s="249"/>
      <c r="N201" s="251"/>
      <c r="O201" s="127"/>
      <c r="P201" s="248"/>
      <c r="Q201" s="249"/>
      <c r="R201" s="250"/>
      <c r="S201" s="249"/>
      <c r="T201" s="251"/>
      <c r="U201" s="127"/>
      <c r="V201" s="248"/>
      <c r="W201" s="249"/>
      <c r="X201" s="250"/>
      <c r="Y201" s="249"/>
      <c r="Z201" s="251"/>
      <c r="AA201" s="127"/>
      <c r="AB201" s="248"/>
      <c r="AC201" s="249"/>
      <c r="AD201" s="250"/>
      <c r="AE201" s="249"/>
      <c r="AF201" s="251"/>
      <c r="AG201" s="127"/>
      <c r="AH201" s="248"/>
      <c r="AI201" s="249"/>
      <c r="AJ201" s="250"/>
      <c r="AK201" s="249"/>
      <c r="AL201" s="251"/>
      <c r="AM201" s="127"/>
      <c r="AN201" s="248"/>
      <c r="AO201" s="249"/>
      <c r="AP201" s="250"/>
      <c r="AQ201" s="249"/>
      <c r="AR201" s="251"/>
      <c r="AS201" s="254" t="s">
        <v>0</v>
      </c>
    </row>
    <row r="202" spans="1:45">
      <c r="A202" s="240"/>
      <c r="B202" s="126" t="s">
        <v>1</v>
      </c>
      <c r="C202" s="127" t="s">
        <v>69</v>
      </c>
      <c r="D202" s="122"/>
      <c r="E202" s="123"/>
      <c r="F202" s="124"/>
      <c r="G202" s="123"/>
      <c r="H202" s="125"/>
      <c r="I202" s="127" t="s">
        <v>69</v>
      </c>
      <c r="J202" s="122"/>
      <c r="K202" s="123"/>
      <c r="L202" s="124"/>
      <c r="M202" s="123"/>
      <c r="N202" s="125"/>
      <c r="O202" s="127" t="s">
        <v>69</v>
      </c>
      <c r="P202" s="122"/>
      <c r="Q202" s="123"/>
      <c r="R202" s="124"/>
      <c r="S202" s="123"/>
      <c r="T202" s="125"/>
      <c r="U202" s="127" t="s">
        <v>69</v>
      </c>
      <c r="V202" s="122"/>
      <c r="W202" s="123"/>
      <c r="X202" s="124"/>
      <c r="Y202" s="123"/>
      <c r="Z202" s="125"/>
      <c r="AA202" s="127" t="s">
        <v>69</v>
      </c>
      <c r="AB202" s="122"/>
      <c r="AC202" s="123"/>
      <c r="AD202" s="124"/>
      <c r="AE202" s="123"/>
      <c r="AF202" s="125"/>
      <c r="AG202" s="127" t="s">
        <v>69</v>
      </c>
      <c r="AH202" s="122"/>
      <c r="AI202" s="123"/>
      <c r="AJ202" s="124"/>
      <c r="AK202" s="123"/>
      <c r="AL202" s="125"/>
      <c r="AM202" s="127" t="s">
        <v>69</v>
      </c>
      <c r="AN202" s="122"/>
      <c r="AO202" s="123"/>
      <c r="AP202" s="124"/>
      <c r="AQ202" s="123"/>
      <c r="AR202" s="125"/>
      <c r="AS202" s="33" t="s">
        <v>11</v>
      </c>
    </row>
    <row r="203" spans="1:45">
      <c r="A203" s="240"/>
      <c r="B203" s="126" t="s">
        <v>2</v>
      </c>
      <c r="C203" s="127" t="s">
        <v>69</v>
      </c>
      <c r="D203" s="122"/>
      <c r="E203" s="123"/>
      <c r="F203" s="124"/>
      <c r="G203" s="123"/>
      <c r="H203" s="125"/>
      <c r="I203" s="127" t="s">
        <v>69</v>
      </c>
      <c r="J203" s="122"/>
      <c r="K203" s="123"/>
      <c r="L203" s="124"/>
      <c r="M203" s="123"/>
      <c r="N203" s="125"/>
      <c r="O203" s="127" t="s">
        <v>69</v>
      </c>
      <c r="P203" s="122"/>
      <c r="Q203" s="123"/>
      <c r="R203" s="124"/>
      <c r="S203" s="123"/>
      <c r="T203" s="125"/>
      <c r="U203" s="127" t="s">
        <v>69</v>
      </c>
      <c r="V203" s="9"/>
      <c r="W203" s="10"/>
      <c r="X203" s="11"/>
      <c r="Y203" s="10"/>
      <c r="Z203" s="12"/>
      <c r="AA203" s="127">
        <f>[1]Den_kred_stat_30_Q!$U$6</f>
        <v>77408</v>
      </c>
      <c r="AB203" s="122"/>
      <c r="AC203" s="123"/>
      <c r="AD203" s="124"/>
      <c r="AE203" s="123"/>
      <c r="AF203" s="125"/>
      <c r="AG203" s="127">
        <v>84852.975000000006</v>
      </c>
      <c r="AH203" s="122"/>
      <c r="AI203" s="123"/>
      <c r="AJ203" s="124"/>
      <c r="AK203" s="123"/>
      <c r="AL203" s="125"/>
      <c r="AM203" s="204">
        <v>7.5929729999999998</v>
      </c>
      <c r="AN203" s="122"/>
      <c r="AO203" s="123"/>
      <c r="AP203" s="124"/>
      <c r="AQ203" s="123"/>
      <c r="AR203" s="125"/>
      <c r="AS203" s="33" t="s">
        <v>12</v>
      </c>
    </row>
    <row r="204" spans="1:45">
      <c r="A204" s="240"/>
      <c r="B204" s="126" t="s">
        <v>3</v>
      </c>
      <c r="C204" s="127">
        <v>1384.9559999999999</v>
      </c>
      <c r="D204" s="9"/>
      <c r="E204" s="10"/>
      <c r="F204" s="11"/>
      <c r="G204" s="10"/>
      <c r="H204" s="12"/>
      <c r="I204" s="128">
        <v>1341.578</v>
      </c>
      <c r="J204" s="152"/>
      <c r="K204" s="11"/>
      <c r="L204" s="153"/>
      <c r="M204" s="10"/>
      <c r="N204" s="12"/>
      <c r="O204" s="127">
        <v>1412.0050000000001</v>
      </c>
      <c r="P204" s="9"/>
      <c r="Q204" s="10"/>
      <c r="R204" s="11"/>
      <c r="S204" s="10"/>
      <c r="T204" s="12"/>
      <c r="U204" s="127">
        <v>1283.441</v>
      </c>
      <c r="V204" s="9"/>
      <c r="W204" s="10"/>
      <c r="X204" s="11"/>
      <c r="Y204" s="10"/>
      <c r="Z204" s="12"/>
      <c r="AA204" s="127">
        <v>1788.059</v>
      </c>
      <c r="AB204" s="122"/>
      <c r="AC204" s="123"/>
      <c r="AD204" s="124"/>
      <c r="AE204" s="123"/>
      <c r="AF204" s="125"/>
      <c r="AG204" s="127">
        <v>2060.4545159999998</v>
      </c>
      <c r="AH204" s="122"/>
      <c r="AI204" s="123"/>
      <c r="AJ204" s="124"/>
      <c r="AK204" s="123"/>
      <c r="AL204" s="125"/>
      <c r="AM204" s="127">
        <v>3104.9115569999999</v>
      </c>
      <c r="AN204" s="122"/>
      <c r="AO204" s="123"/>
      <c r="AP204" s="124"/>
      <c r="AQ204" s="123"/>
      <c r="AR204" s="125"/>
      <c r="AS204" s="33" t="s">
        <v>13</v>
      </c>
    </row>
    <row r="205" spans="1:45">
      <c r="A205" s="240"/>
      <c r="B205" s="126" t="s">
        <v>4</v>
      </c>
      <c r="C205" s="127" t="s">
        <v>69</v>
      </c>
      <c r="D205" s="122"/>
      <c r="E205" s="123"/>
      <c r="F205" s="124"/>
      <c r="G205" s="123"/>
      <c r="H205" s="125"/>
      <c r="I205" s="127" t="s">
        <v>69</v>
      </c>
      <c r="J205" s="122"/>
      <c r="K205" s="123"/>
      <c r="L205" s="124"/>
      <c r="M205" s="123"/>
      <c r="N205" s="125"/>
      <c r="O205" s="127" t="s">
        <v>69</v>
      </c>
      <c r="P205" s="122"/>
      <c r="Q205" s="123"/>
      <c r="R205" s="124"/>
      <c r="S205" s="123"/>
      <c r="T205" s="125"/>
      <c r="U205" s="127" t="s">
        <v>69</v>
      </c>
      <c r="V205" s="122"/>
      <c r="W205" s="123"/>
      <c r="X205" s="124"/>
      <c r="Y205" s="123"/>
      <c r="Z205" s="125"/>
      <c r="AA205" s="127" t="s">
        <v>69</v>
      </c>
      <c r="AB205" s="122"/>
      <c r="AC205" s="123"/>
      <c r="AD205" s="124"/>
      <c r="AE205" s="123"/>
      <c r="AF205" s="125"/>
      <c r="AG205" s="127" t="s">
        <v>69</v>
      </c>
      <c r="AH205" s="122"/>
      <c r="AI205" s="123"/>
      <c r="AJ205" s="124"/>
      <c r="AK205" s="123"/>
      <c r="AL205" s="125"/>
      <c r="AM205" s="127" t="s">
        <v>69</v>
      </c>
      <c r="AN205" s="122"/>
      <c r="AO205" s="123"/>
      <c r="AP205" s="124"/>
      <c r="AQ205" s="123"/>
      <c r="AR205" s="125"/>
      <c r="AS205" s="38" t="s">
        <v>59</v>
      </c>
    </row>
    <row r="206" spans="1:45">
      <c r="A206" s="240"/>
      <c r="B206" s="126" t="s">
        <v>5</v>
      </c>
      <c r="C206" s="127">
        <v>3227.57</v>
      </c>
      <c r="D206" s="9"/>
      <c r="E206" s="10"/>
      <c r="F206" s="11"/>
      <c r="G206" s="10"/>
      <c r="H206" s="12"/>
      <c r="I206" s="128">
        <v>3843.4580000000001</v>
      </c>
      <c r="J206" s="152"/>
      <c r="K206" s="11"/>
      <c r="L206" s="153"/>
      <c r="M206" s="10"/>
      <c r="N206" s="12"/>
      <c r="O206" s="127">
        <v>4494.2039999999997</v>
      </c>
      <c r="P206" s="9"/>
      <c r="Q206" s="10"/>
      <c r="R206" s="11"/>
      <c r="S206" s="10"/>
      <c r="T206" s="12"/>
      <c r="U206" s="127">
        <v>5160.6440000000002</v>
      </c>
      <c r="V206" s="9"/>
      <c r="W206" s="10"/>
      <c r="X206" s="11"/>
      <c r="Y206" s="10"/>
      <c r="Z206" s="12"/>
      <c r="AA206" s="127">
        <v>5116.8280000000004</v>
      </c>
      <c r="AB206" s="122"/>
      <c r="AC206" s="123"/>
      <c r="AD206" s="124"/>
      <c r="AE206" s="123"/>
      <c r="AF206" s="125"/>
      <c r="AG206" s="127">
        <v>4885.3360000000002</v>
      </c>
      <c r="AH206" s="122"/>
      <c r="AI206" s="123"/>
      <c r="AJ206" s="124"/>
      <c r="AK206" s="123"/>
      <c r="AL206" s="125"/>
      <c r="AM206" s="127">
        <v>4468.71</v>
      </c>
      <c r="AN206" s="122"/>
      <c r="AO206" s="123"/>
      <c r="AP206" s="124"/>
      <c r="AQ206" s="123"/>
      <c r="AR206" s="125"/>
      <c r="AS206" s="33" t="s">
        <v>19</v>
      </c>
    </row>
    <row r="207" spans="1:45">
      <c r="A207" s="195"/>
      <c r="C207" s="143"/>
      <c r="D207" s="143"/>
      <c r="E207" s="143"/>
      <c r="F207" s="143"/>
      <c r="G207" s="143"/>
      <c r="H207" s="143"/>
      <c r="I207" s="143"/>
      <c r="J207" s="143"/>
      <c r="K207" s="143"/>
      <c r="L207" s="143"/>
      <c r="M207" s="143"/>
      <c r="N207" s="143"/>
      <c r="O207" s="143"/>
      <c r="P207" s="143"/>
      <c r="Q207" s="143"/>
      <c r="R207" s="143"/>
      <c r="S207" s="143"/>
      <c r="T207" s="143"/>
      <c r="U207" s="143"/>
      <c r="V207" s="143"/>
      <c r="W207" s="143"/>
      <c r="X207" s="143"/>
      <c r="Y207" s="143"/>
      <c r="Z207" s="143"/>
      <c r="AA207" s="143"/>
      <c r="AB207" s="143"/>
      <c r="AC207" s="143"/>
      <c r="AD207" s="143"/>
      <c r="AE207" s="143"/>
      <c r="AF207" s="143"/>
      <c r="AG207" s="143"/>
      <c r="AH207" s="143"/>
      <c r="AI207" s="143"/>
      <c r="AJ207" s="143"/>
      <c r="AK207" s="143"/>
      <c r="AL207" s="143"/>
      <c r="AM207" s="143"/>
      <c r="AN207" s="143"/>
      <c r="AO207" s="143"/>
      <c r="AP207" s="143"/>
      <c r="AQ207" s="143"/>
      <c r="AR207" s="143"/>
    </row>
    <row r="208" spans="1:45" ht="30">
      <c r="A208" s="156" t="s">
        <v>96</v>
      </c>
      <c r="B208" s="1"/>
      <c r="C208" s="2"/>
      <c r="D208" s="3"/>
      <c r="E208" s="4"/>
      <c r="F208" s="5"/>
      <c r="G208" s="4"/>
      <c r="H208" s="6"/>
      <c r="I208" s="2"/>
      <c r="J208" s="3"/>
      <c r="K208" s="4"/>
      <c r="L208" s="5"/>
      <c r="M208" s="4"/>
      <c r="N208" s="6"/>
      <c r="O208" s="2"/>
      <c r="P208" s="3"/>
      <c r="Q208" s="4"/>
      <c r="R208" s="5"/>
      <c r="S208" s="4"/>
      <c r="T208" s="6"/>
      <c r="U208" s="2"/>
      <c r="V208" s="3"/>
      <c r="W208" s="4"/>
      <c r="X208" s="5"/>
      <c r="Y208" s="4"/>
      <c r="Z208" s="6"/>
      <c r="AA208" s="2"/>
      <c r="AB208" s="3"/>
      <c r="AC208" s="4"/>
      <c r="AD208" s="5"/>
      <c r="AE208" s="4"/>
      <c r="AF208" s="6"/>
      <c r="AG208" s="2"/>
      <c r="AH208" s="3"/>
      <c r="AI208" s="4"/>
      <c r="AJ208" s="5"/>
      <c r="AK208" s="4"/>
      <c r="AL208" s="6"/>
      <c r="AM208" s="2"/>
      <c r="AN208" s="3"/>
      <c r="AO208" s="4"/>
      <c r="AP208" s="5"/>
      <c r="AQ208" s="4"/>
      <c r="AR208" s="6"/>
      <c r="AS208" s="7" t="s">
        <v>33</v>
      </c>
    </row>
    <row r="209" spans="1:45">
      <c r="A209" s="156"/>
      <c r="B209" s="1" t="s">
        <v>1</v>
      </c>
      <c r="C209" s="127">
        <f>23+2309</f>
        <v>2332</v>
      </c>
      <c r="D209" s="122"/>
      <c r="E209" s="123"/>
      <c r="F209" s="124"/>
      <c r="G209" s="123"/>
      <c r="H209" s="125"/>
      <c r="I209" s="127">
        <f>17+8108</f>
        <v>8125</v>
      </c>
      <c r="J209" s="122"/>
      <c r="K209" s="123"/>
      <c r="L209" s="124"/>
      <c r="M209" s="123"/>
      <c r="N209" s="125"/>
      <c r="O209" s="127">
        <f>12+15909</f>
        <v>15921</v>
      </c>
      <c r="P209" s="122"/>
      <c r="Q209" s="123"/>
      <c r="R209" s="124"/>
      <c r="S209" s="123"/>
      <c r="T209" s="125"/>
      <c r="U209" s="127">
        <f>41+16998</f>
        <v>17039</v>
      </c>
      <c r="V209" s="122"/>
      <c r="W209" s="123"/>
      <c r="X209" s="124"/>
      <c r="Y209" s="123"/>
      <c r="Z209" s="125"/>
      <c r="AA209" s="127">
        <v>16519.952923232806</v>
      </c>
      <c r="AB209" s="122"/>
      <c r="AC209" s="123"/>
      <c r="AD209" s="124"/>
      <c r="AE209" s="123"/>
      <c r="AF209" s="125"/>
      <c r="AG209" s="127">
        <v>2111.6327760199615</v>
      </c>
      <c r="AH209" s="122"/>
      <c r="AI209" s="123"/>
      <c r="AJ209" s="124"/>
      <c r="AK209" s="123"/>
      <c r="AL209" s="125"/>
      <c r="AM209" s="127">
        <v>129.57966591500343</v>
      </c>
      <c r="AN209" s="122"/>
      <c r="AO209" s="123"/>
      <c r="AP209" s="124"/>
      <c r="AQ209" s="123"/>
      <c r="AR209" s="125"/>
      <c r="AS209" s="13" t="s">
        <v>29</v>
      </c>
    </row>
    <row r="210" spans="1:45">
      <c r="A210" s="156"/>
      <c r="B210" s="1" t="s">
        <v>2</v>
      </c>
      <c r="C210" s="127">
        <f>8164+21137+218</f>
        <v>29519</v>
      </c>
      <c r="D210" s="122"/>
      <c r="E210" s="123"/>
      <c r="F210" s="124"/>
      <c r="G210" s="123"/>
      <c r="H210" s="125"/>
      <c r="I210" s="127">
        <f>7697+17455+1245</f>
        <v>26397</v>
      </c>
      <c r="J210" s="122"/>
      <c r="K210" s="123"/>
      <c r="L210" s="124"/>
      <c r="M210" s="123"/>
      <c r="N210" s="125"/>
      <c r="O210" s="127">
        <f>5081+29949+1512</f>
        <v>36542</v>
      </c>
      <c r="P210" s="122"/>
      <c r="Q210" s="123"/>
      <c r="R210" s="124"/>
      <c r="S210" s="123"/>
      <c r="T210" s="125"/>
      <c r="U210" s="127">
        <f>5554+31535+3+1722</f>
        <v>38814</v>
      </c>
      <c r="V210" s="122"/>
      <c r="W210" s="123"/>
      <c r="X210" s="124"/>
      <c r="Y210" s="123"/>
      <c r="Z210" s="125"/>
      <c r="AA210" s="127">
        <v>36495.985450547647</v>
      </c>
      <c r="AB210" s="122"/>
      <c r="AC210" s="123"/>
      <c r="AD210" s="124"/>
      <c r="AE210" s="123"/>
      <c r="AF210" s="125"/>
      <c r="AG210" s="127">
        <v>22750.7948245562</v>
      </c>
      <c r="AH210" s="122"/>
      <c r="AI210" s="123"/>
      <c r="AJ210" s="124"/>
      <c r="AK210" s="123"/>
      <c r="AL210" s="125"/>
      <c r="AM210" s="127">
        <v>14031.18061806181</v>
      </c>
      <c r="AN210" s="122"/>
      <c r="AO210" s="123"/>
      <c r="AP210" s="124"/>
      <c r="AQ210" s="123"/>
      <c r="AR210" s="125"/>
      <c r="AS210" s="13" t="s">
        <v>29</v>
      </c>
    </row>
    <row r="211" spans="1:45">
      <c r="A211" s="156"/>
      <c r="B211" s="1" t="s">
        <v>3</v>
      </c>
      <c r="C211" s="127">
        <f>99613+106882+1154</f>
        <v>207649</v>
      </c>
      <c r="D211" s="122"/>
      <c r="E211" s="123"/>
      <c r="F211" s="124"/>
      <c r="G211" s="123"/>
      <c r="H211" s="125"/>
      <c r="I211" s="127">
        <f>94817+106207+20+3738</f>
        <v>204782</v>
      </c>
      <c r="J211" s="122"/>
      <c r="K211" s="123"/>
      <c r="L211" s="124"/>
      <c r="M211" s="123"/>
      <c r="N211" s="125"/>
      <c r="O211" s="127">
        <f>88270+96063+1073</f>
        <v>185406</v>
      </c>
      <c r="P211" s="122"/>
      <c r="Q211" s="123"/>
      <c r="R211" s="124"/>
      <c r="S211" s="123"/>
      <c r="T211" s="125"/>
      <c r="U211" s="127">
        <f>89345+120640+20+3326</f>
        <v>213331</v>
      </c>
      <c r="V211" s="122"/>
      <c r="W211" s="123"/>
      <c r="X211" s="124"/>
      <c r="Y211" s="123"/>
      <c r="Z211" s="125"/>
      <c r="AA211" s="127">
        <v>250026.67615380324</v>
      </c>
      <c r="AB211" s="122"/>
      <c r="AC211" s="123"/>
      <c r="AD211" s="124"/>
      <c r="AE211" s="123"/>
      <c r="AF211" s="125"/>
      <c r="AG211" s="127">
        <v>414808.77102252614</v>
      </c>
      <c r="AH211" s="122"/>
      <c r="AI211" s="123"/>
      <c r="AJ211" s="124"/>
      <c r="AK211" s="123"/>
      <c r="AL211" s="125"/>
      <c r="AM211" s="127">
        <v>230946.45107552022</v>
      </c>
      <c r="AN211" s="122"/>
      <c r="AO211" s="123"/>
      <c r="AP211" s="124"/>
      <c r="AQ211" s="123"/>
      <c r="AR211" s="125"/>
      <c r="AS211" s="13" t="s">
        <v>29</v>
      </c>
    </row>
    <row r="212" spans="1:45">
      <c r="A212" s="156"/>
      <c r="B212" s="1" t="s">
        <v>4</v>
      </c>
      <c r="C212" s="127">
        <v>22</v>
      </c>
      <c r="D212" s="122"/>
      <c r="E212" s="123"/>
      <c r="F212" s="124"/>
      <c r="G212" s="123"/>
      <c r="H212" s="125"/>
      <c r="I212" s="127">
        <v>33</v>
      </c>
      <c r="J212" s="122"/>
      <c r="K212" s="123"/>
      <c r="L212" s="124"/>
      <c r="M212" s="123"/>
      <c r="N212" s="125"/>
      <c r="O212" s="127">
        <v>25</v>
      </c>
      <c r="P212" s="122"/>
      <c r="Q212" s="123"/>
      <c r="R212" s="124"/>
      <c r="S212" s="123"/>
      <c r="T212" s="125"/>
      <c r="U212" s="127">
        <v>1263.8118510269123</v>
      </c>
      <c r="V212" s="122"/>
      <c r="W212" s="123"/>
      <c r="X212" s="124"/>
      <c r="Y212" s="123"/>
      <c r="Z212" s="125"/>
      <c r="AA212" s="127">
        <v>2869.4907415589369</v>
      </c>
      <c r="AB212" s="122"/>
      <c r="AC212" s="123"/>
      <c r="AD212" s="124"/>
      <c r="AE212" s="123"/>
      <c r="AF212" s="125"/>
      <c r="AG212" s="127">
        <v>2366.4620782036168</v>
      </c>
      <c r="AH212" s="122"/>
      <c r="AI212" s="123"/>
      <c r="AJ212" s="124"/>
      <c r="AK212" s="123"/>
      <c r="AL212" s="125"/>
      <c r="AM212" s="127">
        <v>1439.1019765710639</v>
      </c>
      <c r="AN212" s="122"/>
      <c r="AO212" s="123"/>
      <c r="AP212" s="124"/>
      <c r="AQ212" s="123"/>
      <c r="AR212" s="125"/>
      <c r="AS212" s="13" t="s">
        <v>29</v>
      </c>
    </row>
    <row r="213" spans="1:45">
      <c r="A213" s="156"/>
      <c r="B213" s="1" t="s">
        <v>5</v>
      </c>
      <c r="C213" s="127">
        <f>908959+4947958+1018083</f>
        <v>6875000</v>
      </c>
      <c r="D213" s="122"/>
      <c r="E213" s="123"/>
      <c r="F213" s="124"/>
      <c r="G213" s="123"/>
      <c r="H213" s="125"/>
      <c r="I213" s="127">
        <f>1044361+7149642+1934957+9506</f>
        <v>10138466</v>
      </c>
      <c r="J213" s="122"/>
      <c r="K213" s="123"/>
      <c r="L213" s="124"/>
      <c r="M213" s="123"/>
      <c r="N213" s="125"/>
      <c r="O213" s="127">
        <f>776698+9515706+1608272+8851</f>
        <v>11909527</v>
      </c>
      <c r="P213" s="122"/>
      <c r="Q213" s="123"/>
      <c r="R213" s="124"/>
      <c r="S213" s="123"/>
      <c r="T213" s="125"/>
      <c r="U213" s="127">
        <f>755028+11839252+1527498+13042</f>
        <v>14134820</v>
      </c>
      <c r="V213" s="122"/>
      <c r="W213" s="123"/>
      <c r="X213" s="124"/>
      <c r="Y213" s="123"/>
      <c r="Z213" s="125"/>
      <c r="AA213" s="127">
        <v>13567600.689705173</v>
      </c>
      <c r="AB213" s="122"/>
      <c r="AC213" s="123"/>
      <c r="AD213" s="124"/>
      <c r="AE213" s="123"/>
      <c r="AF213" s="125"/>
      <c r="AG213" s="127">
        <v>10965603.598671876</v>
      </c>
      <c r="AH213" s="122"/>
      <c r="AI213" s="123"/>
      <c r="AJ213" s="124"/>
      <c r="AK213" s="123"/>
      <c r="AL213" s="125"/>
      <c r="AM213" s="127">
        <v>12710580.878697714</v>
      </c>
      <c r="AN213" s="122"/>
      <c r="AO213" s="123"/>
      <c r="AP213" s="124"/>
      <c r="AQ213" s="123"/>
      <c r="AR213" s="125"/>
      <c r="AS213" s="13" t="s">
        <v>29</v>
      </c>
    </row>
    <row r="214" spans="1:45" ht="30">
      <c r="A214" s="156" t="s">
        <v>97</v>
      </c>
      <c r="B214" s="1"/>
      <c r="C214" s="143"/>
      <c r="D214" s="143"/>
      <c r="E214" s="143"/>
      <c r="F214" s="143"/>
      <c r="G214" s="143"/>
      <c r="H214" s="143"/>
      <c r="I214" s="143"/>
      <c r="J214" s="143"/>
      <c r="K214" s="143"/>
      <c r="L214" s="143"/>
      <c r="M214" s="143"/>
      <c r="N214" s="143"/>
      <c r="O214" s="143"/>
      <c r="P214" s="143"/>
      <c r="Q214" s="143"/>
      <c r="R214" s="143"/>
      <c r="S214" s="143"/>
      <c r="T214" s="143"/>
      <c r="U214" s="143"/>
      <c r="V214" s="143"/>
      <c r="W214" s="143"/>
      <c r="X214" s="143"/>
      <c r="Y214" s="143"/>
      <c r="Z214" s="143"/>
      <c r="AA214" s="143"/>
      <c r="AB214" s="143"/>
      <c r="AC214" s="143"/>
      <c r="AD214" s="143"/>
      <c r="AE214" s="143"/>
      <c r="AF214" s="143"/>
      <c r="AG214" s="143"/>
      <c r="AH214" s="143"/>
      <c r="AI214" s="143"/>
      <c r="AJ214" s="143"/>
      <c r="AK214" s="143"/>
      <c r="AL214" s="143"/>
      <c r="AM214" s="143"/>
      <c r="AN214" s="143"/>
      <c r="AO214" s="143"/>
      <c r="AP214" s="143"/>
      <c r="AQ214" s="143"/>
      <c r="AR214" s="143"/>
      <c r="AS214" s="13"/>
    </row>
    <row r="215" spans="1:45">
      <c r="A215" s="156"/>
      <c r="B215" s="178" t="s">
        <v>1</v>
      </c>
      <c r="C215" s="47"/>
      <c r="D215" s="179"/>
      <c r="E215" s="180"/>
      <c r="F215" s="181"/>
      <c r="G215" s="180"/>
      <c r="H215" s="182"/>
      <c r="I215" s="47"/>
      <c r="J215" s="179"/>
      <c r="K215" s="180"/>
      <c r="L215" s="181"/>
      <c r="M215" s="180"/>
      <c r="N215" s="182"/>
      <c r="O215" s="47"/>
      <c r="P215" s="179"/>
      <c r="Q215" s="180"/>
      <c r="R215" s="181"/>
      <c r="S215" s="180"/>
      <c r="T215" s="182"/>
      <c r="U215" s="127"/>
      <c r="V215" s="122"/>
      <c r="W215" s="123"/>
      <c r="X215" s="124"/>
      <c r="Y215" s="123"/>
      <c r="Z215" s="125"/>
      <c r="AA215" s="127" t="s">
        <v>69</v>
      </c>
      <c r="AB215" s="122"/>
      <c r="AC215" s="123"/>
      <c r="AD215" s="124"/>
      <c r="AE215" s="123"/>
      <c r="AF215" s="125"/>
      <c r="AG215" s="127" t="s">
        <v>69</v>
      </c>
      <c r="AH215" s="122"/>
      <c r="AI215" s="123"/>
      <c r="AJ215" s="124"/>
      <c r="AK215" s="123"/>
      <c r="AL215" s="125"/>
      <c r="AM215" s="127" t="s">
        <v>69</v>
      </c>
      <c r="AN215" s="122"/>
      <c r="AO215" s="123"/>
      <c r="AP215" s="124"/>
      <c r="AQ215" s="123"/>
      <c r="AR215" s="125"/>
      <c r="AS215" s="13" t="s">
        <v>29</v>
      </c>
    </row>
    <row r="216" spans="1:45">
      <c r="A216" s="156"/>
      <c r="B216" s="178" t="s">
        <v>2</v>
      </c>
      <c r="C216" s="47"/>
      <c r="D216" s="179"/>
      <c r="E216" s="180"/>
      <c r="F216" s="181"/>
      <c r="G216" s="180"/>
      <c r="H216" s="182"/>
      <c r="I216" s="47"/>
      <c r="J216" s="179"/>
      <c r="K216" s="180"/>
      <c r="L216" s="181"/>
      <c r="M216" s="180"/>
      <c r="N216" s="182"/>
      <c r="O216" s="47"/>
      <c r="P216" s="179"/>
      <c r="Q216" s="180"/>
      <c r="R216" s="181"/>
      <c r="S216" s="180"/>
      <c r="T216" s="182"/>
      <c r="U216" s="127"/>
      <c r="V216" s="122"/>
      <c r="W216" s="123"/>
      <c r="X216" s="124"/>
      <c r="Y216" s="123"/>
      <c r="Z216" s="125"/>
      <c r="AA216" s="127">
        <v>1568</v>
      </c>
      <c r="AB216" s="122"/>
      <c r="AC216" s="123"/>
      <c r="AD216" s="124"/>
      <c r="AE216" s="123"/>
      <c r="AF216" s="125"/>
      <c r="AG216" s="127">
        <v>1240.2961557463234</v>
      </c>
      <c r="AH216" s="122"/>
      <c r="AI216" s="123"/>
      <c r="AJ216" s="124"/>
      <c r="AK216" s="123"/>
      <c r="AL216" s="125"/>
      <c r="AM216" s="127">
        <v>1265.2740274027401</v>
      </c>
      <c r="AN216" s="122"/>
      <c r="AO216" s="123"/>
      <c r="AP216" s="124"/>
      <c r="AQ216" s="123"/>
      <c r="AR216" s="125"/>
      <c r="AS216" s="13" t="s">
        <v>29</v>
      </c>
    </row>
    <row r="217" spans="1:45">
      <c r="A217" s="156"/>
      <c r="B217" s="178" t="s">
        <v>3</v>
      </c>
      <c r="C217" s="47"/>
      <c r="D217" s="179"/>
      <c r="E217" s="180"/>
      <c r="F217" s="181"/>
      <c r="G217" s="180"/>
      <c r="H217" s="182"/>
      <c r="I217" s="47"/>
      <c r="J217" s="179"/>
      <c r="K217" s="180"/>
      <c r="L217" s="181"/>
      <c r="M217" s="180"/>
      <c r="N217" s="182"/>
      <c r="O217" s="47"/>
      <c r="P217" s="179"/>
      <c r="Q217" s="180"/>
      <c r="R217" s="181"/>
      <c r="S217" s="180"/>
      <c r="T217" s="182"/>
      <c r="U217" s="127"/>
      <c r="V217" s="122"/>
      <c r="W217" s="123"/>
      <c r="X217" s="124"/>
      <c r="Y217" s="123"/>
      <c r="Z217" s="125"/>
      <c r="AA217" s="127">
        <v>2245</v>
      </c>
      <c r="AB217" s="122"/>
      <c r="AC217" s="123"/>
      <c r="AD217" s="124"/>
      <c r="AE217" s="123"/>
      <c r="AF217" s="125"/>
      <c r="AG217" s="127">
        <v>499.27886267816547</v>
      </c>
      <c r="AH217" s="122"/>
      <c r="AI217" s="123"/>
      <c r="AJ217" s="124"/>
      <c r="AK217" s="123"/>
      <c r="AL217" s="125"/>
      <c r="AM217" s="127">
        <v>273.37660207823825</v>
      </c>
      <c r="AN217" s="122"/>
      <c r="AO217" s="123"/>
      <c r="AP217" s="124"/>
      <c r="AQ217" s="123"/>
      <c r="AR217" s="125"/>
      <c r="AS217" s="13" t="s">
        <v>29</v>
      </c>
    </row>
    <row r="218" spans="1:45">
      <c r="A218" s="156"/>
      <c r="B218" s="178" t="s">
        <v>4</v>
      </c>
      <c r="C218" s="47"/>
      <c r="D218" s="179"/>
      <c r="E218" s="180"/>
      <c r="F218" s="181"/>
      <c r="G218" s="180"/>
      <c r="H218" s="182"/>
      <c r="I218" s="47"/>
      <c r="J218" s="179"/>
      <c r="K218" s="180"/>
      <c r="L218" s="181"/>
      <c r="M218" s="180"/>
      <c r="N218" s="182"/>
      <c r="O218" s="47"/>
      <c r="P218" s="179"/>
      <c r="Q218" s="180"/>
      <c r="R218" s="181"/>
      <c r="S218" s="180"/>
      <c r="T218" s="182"/>
      <c r="U218" s="127"/>
      <c r="V218" s="122"/>
      <c r="W218" s="123"/>
      <c r="X218" s="124"/>
      <c r="Y218" s="123"/>
      <c r="Z218" s="125"/>
      <c r="AA218" s="127" t="s">
        <v>69</v>
      </c>
      <c r="AB218" s="122"/>
      <c r="AC218" s="123"/>
      <c r="AD218" s="124"/>
      <c r="AE218" s="123"/>
      <c r="AF218" s="125"/>
      <c r="AG218" s="127" t="s">
        <v>69</v>
      </c>
      <c r="AH218" s="122"/>
      <c r="AI218" s="123"/>
      <c r="AJ218" s="124"/>
      <c r="AK218" s="123"/>
      <c r="AL218" s="125"/>
      <c r="AM218" s="127" t="s">
        <v>69</v>
      </c>
      <c r="AN218" s="122"/>
      <c r="AO218" s="123"/>
      <c r="AP218" s="124"/>
      <c r="AQ218" s="123"/>
      <c r="AR218" s="125"/>
      <c r="AS218" s="13" t="s">
        <v>29</v>
      </c>
    </row>
    <row r="219" spans="1:45">
      <c r="A219" s="156"/>
      <c r="B219" s="178" t="s">
        <v>5</v>
      </c>
      <c r="C219" s="47"/>
      <c r="D219" s="179"/>
      <c r="E219" s="180"/>
      <c r="F219" s="181"/>
      <c r="G219" s="180"/>
      <c r="H219" s="182"/>
      <c r="I219" s="47"/>
      <c r="J219" s="179"/>
      <c r="K219" s="180"/>
      <c r="L219" s="181"/>
      <c r="M219" s="180"/>
      <c r="N219" s="182"/>
      <c r="O219" s="47"/>
      <c r="P219" s="179"/>
      <c r="Q219" s="180"/>
      <c r="R219" s="181"/>
      <c r="S219" s="180"/>
      <c r="T219" s="182"/>
      <c r="U219" s="127"/>
      <c r="V219" s="122"/>
      <c r="W219" s="123"/>
      <c r="X219" s="124"/>
      <c r="Y219" s="123"/>
      <c r="Z219" s="125"/>
      <c r="AA219" s="127">
        <v>14629</v>
      </c>
      <c r="AB219" s="122"/>
      <c r="AC219" s="123"/>
      <c r="AD219" s="124"/>
      <c r="AE219" s="123"/>
      <c r="AF219" s="125"/>
      <c r="AG219" s="127">
        <v>13242.811715453028</v>
      </c>
      <c r="AH219" s="122"/>
      <c r="AI219" s="123"/>
      <c r="AJ219" s="124"/>
      <c r="AK219" s="123"/>
      <c r="AL219" s="125"/>
      <c r="AM219" s="127">
        <v>11187.451858510292</v>
      </c>
      <c r="AN219" s="122"/>
      <c r="AO219" s="123"/>
      <c r="AP219" s="124"/>
      <c r="AQ219" s="123"/>
      <c r="AR219" s="125"/>
      <c r="AS219" s="13" t="s">
        <v>29</v>
      </c>
    </row>
    <row r="220" spans="1:45" ht="45">
      <c r="A220" s="183" t="s">
        <v>70</v>
      </c>
      <c r="B220" s="1"/>
      <c r="C220" s="143"/>
      <c r="D220" s="143"/>
      <c r="E220" s="143"/>
      <c r="F220" s="143"/>
      <c r="G220" s="143"/>
      <c r="H220" s="143"/>
      <c r="I220" s="143"/>
      <c r="J220" s="143"/>
      <c r="K220" s="143"/>
      <c r="L220" s="143"/>
      <c r="M220" s="143"/>
      <c r="N220" s="143"/>
      <c r="O220" s="143"/>
      <c r="P220" s="143"/>
      <c r="Q220" s="143"/>
      <c r="R220" s="143"/>
      <c r="S220" s="143"/>
      <c r="T220" s="143"/>
      <c r="U220" s="143"/>
      <c r="V220" s="143"/>
      <c r="W220" s="143"/>
      <c r="X220" s="143"/>
      <c r="Y220" s="143"/>
      <c r="Z220" s="143"/>
      <c r="AA220" s="143"/>
      <c r="AB220" s="143"/>
      <c r="AC220" s="143"/>
      <c r="AD220" s="143"/>
      <c r="AE220" s="143"/>
      <c r="AF220" s="143"/>
      <c r="AG220" s="143"/>
      <c r="AH220" s="143"/>
      <c r="AI220" s="143"/>
      <c r="AJ220" s="143"/>
      <c r="AK220" s="143"/>
      <c r="AL220" s="143"/>
      <c r="AM220" s="143"/>
      <c r="AN220" s="143"/>
      <c r="AO220" s="143"/>
      <c r="AP220" s="143"/>
      <c r="AQ220" s="143"/>
      <c r="AR220" s="143"/>
      <c r="AS220" s="20" t="s">
        <v>27</v>
      </c>
    </row>
    <row r="221" spans="1:45">
      <c r="A221" s="183"/>
      <c r="B221" s="184" t="s">
        <v>71</v>
      </c>
      <c r="C221" s="70"/>
      <c r="D221" s="185"/>
      <c r="E221" s="186"/>
      <c r="F221" s="187"/>
      <c r="G221" s="186"/>
      <c r="H221" s="188"/>
      <c r="I221" s="75"/>
      <c r="J221" s="189"/>
      <c r="K221" s="187"/>
      <c r="L221" s="190"/>
      <c r="M221" s="186"/>
      <c r="N221" s="188"/>
      <c r="O221" s="70"/>
      <c r="P221" s="185"/>
      <c r="Q221" s="186"/>
      <c r="R221" s="187"/>
      <c r="S221" s="186"/>
      <c r="T221" s="188"/>
      <c r="U221" s="70"/>
      <c r="V221" s="71"/>
      <c r="W221" s="72"/>
      <c r="X221" s="73"/>
      <c r="Y221" s="72"/>
      <c r="Z221" s="74"/>
      <c r="AA221" s="70"/>
      <c r="AB221" s="71"/>
      <c r="AC221" s="72"/>
      <c r="AD221" s="73"/>
      <c r="AE221" s="72"/>
      <c r="AF221" s="74"/>
      <c r="AG221" s="70"/>
      <c r="AH221" s="71"/>
      <c r="AI221" s="72"/>
      <c r="AJ221" s="73"/>
      <c r="AK221" s="72"/>
      <c r="AL221" s="74"/>
      <c r="AM221" s="70"/>
      <c r="AN221" s="71"/>
      <c r="AO221" s="72"/>
      <c r="AP221" s="73"/>
      <c r="AQ221" s="72"/>
      <c r="AR221" s="74"/>
      <c r="AS221" s="13"/>
    </row>
    <row r="222" spans="1:45">
      <c r="A222" s="183"/>
      <c r="B222" s="178" t="s">
        <v>1</v>
      </c>
      <c r="C222" s="47"/>
      <c r="D222" s="179"/>
      <c r="E222" s="180"/>
      <c r="F222" s="181"/>
      <c r="G222" s="180"/>
      <c r="H222" s="182"/>
      <c r="I222" s="191"/>
      <c r="J222" s="179"/>
      <c r="K222" s="181"/>
      <c r="L222" s="181"/>
      <c r="M222" s="180"/>
      <c r="N222" s="182"/>
      <c r="O222" s="47"/>
      <c r="P222" s="179"/>
      <c r="Q222" s="180"/>
      <c r="R222" s="181"/>
      <c r="S222" s="180"/>
      <c r="T222" s="182"/>
      <c r="U222" s="127"/>
      <c r="V222" s="122"/>
      <c r="W222" s="123"/>
      <c r="X222" s="124"/>
      <c r="Y222" s="123"/>
      <c r="Z222" s="125"/>
      <c r="AA222" s="70">
        <v>29</v>
      </c>
      <c r="AB222" s="122"/>
      <c r="AC222" s="123"/>
      <c r="AD222" s="124"/>
      <c r="AE222" s="123"/>
      <c r="AF222" s="125"/>
      <c r="AG222" s="127">
        <v>29</v>
      </c>
      <c r="AH222" s="122"/>
      <c r="AI222" s="123"/>
      <c r="AJ222" s="124"/>
      <c r="AK222" s="123"/>
      <c r="AL222" s="125"/>
      <c r="AM222" s="127">
        <v>26</v>
      </c>
      <c r="AN222" s="122"/>
      <c r="AO222" s="123"/>
      <c r="AP222" s="124"/>
      <c r="AQ222" s="123"/>
      <c r="AR222" s="125"/>
      <c r="AS222" s="38" t="s">
        <v>27</v>
      </c>
    </row>
    <row r="223" spans="1:45">
      <c r="A223" s="183"/>
      <c r="B223" s="178" t="s">
        <v>2</v>
      </c>
      <c r="C223" s="47"/>
      <c r="D223" s="179"/>
      <c r="E223" s="180"/>
      <c r="F223" s="181"/>
      <c r="G223" s="180"/>
      <c r="H223" s="182"/>
      <c r="I223" s="191"/>
      <c r="J223" s="179"/>
      <c r="K223" s="181"/>
      <c r="L223" s="181"/>
      <c r="M223" s="180"/>
      <c r="N223" s="182"/>
      <c r="O223" s="47"/>
      <c r="P223" s="179"/>
      <c r="Q223" s="180"/>
      <c r="R223" s="181"/>
      <c r="S223" s="180"/>
      <c r="T223" s="182"/>
      <c r="U223" s="127"/>
      <c r="V223" s="122"/>
      <c r="W223" s="123"/>
      <c r="X223" s="124"/>
      <c r="Y223" s="123"/>
      <c r="Z223" s="125"/>
      <c r="AA223" s="70">
        <v>72</v>
      </c>
      <c r="AB223" s="122"/>
      <c r="AC223" s="123"/>
      <c r="AD223" s="124"/>
      <c r="AE223" s="123"/>
      <c r="AF223" s="125"/>
      <c r="AG223" s="127">
        <v>63</v>
      </c>
      <c r="AH223" s="122"/>
      <c r="AI223" s="123"/>
      <c r="AJ223" s="124"/>
      <c r="AK223" s="123"/>
      <c r="AL223" s="125"/>
      <c r="AM223" s="127">
        <v>57</v>
      </c>
      <c r="AN223" s="122"/>
      <c r="AO223" s="123"/>
      <c r="AP223" s="124"/>
      <c r="AQ223" s="123"/>
      <c r="AR223" s="125"/>
      <c r="AS223" s="38" t="s">
        <v>27</v>
      </c>
    </row>
    <row r="224" spans="1:45">
      <c r="A224" s="183"/>
      <c r="B224" s="178" t="s">
        <v>3</v>
      </c>
      <c r="C224" s="47"/>
      <c r="D224" s="179"/>
      <c r="E224" s="180"/>
      <c r="F224" s="181"/>
      <c r="G224" s="180"/>
      <c r="H224" s="182"/>
      <c r="I224" s="191"/>
      <c r="J224" s="179"/>
      <c r="K224" s="181"/>
      <c r="L224" s="181"/>
      <c r="M224" s="180"/>
      <c r="N224" s="182"/>
      <c r="O224" s="47"/>
      <c r="P224" s="179"/>
      <c r="Q224" s="180"/>
      <c r="R224" s="181"/>
      <c r="S224" s="180"/>
      <c r="T224" s="182"/>
      <c r="U224" s="127"/>
      <c r="V224" s="122"/>
      <c r="W224" s="123"/>
      <c r="X224" s="124"/>
      <c r="Y224" s="123"/>
      <c r="Z224" s="125"/>
      <c r="AA224" s="70" t="s">
        <v>85</v>
      </c>
      <c r="AB224" s="122"/>
      <c r="AC224" s="123"/>
      <c r="AD224" s="124"/>
      <c r="AE224" s="123"/>
      <c r="AF224" s="125"/>
      <c r="AG224" s="127" t="s">
        <v>98</v>
      </c>
      <c r="AH224" s="122"/>
      <c r="AI224" s="123"/>
      <c r="AJ224" s="124"/>
      <c r="AK224" s="123"/>
      <c r="AL224" s="125"/>
      <c r="AM224" s="127" t="s">
        <v>103</v>
      </c>
      <c r="AN224" s="122"/>
      <c r="AO224" s="123"/>
      <c r="AP224" s="124"/>
      <c r="AQ224" s="123"/>
      <c r="AR224" s="125"/>
      <c r="AS224" s="38" t="s">
        <v>27</v>
      </c>
    </row>
    <row r="225" spans="1:45">
      <c r="A225" s="183"/>
      <c r="B225" s="178" t="s">
        <v>4</v>
      </c>
      <c r="C225" s="47"/>
      <c r="D225" s="179"/>
      <c r="E225" s="180"/>
      <c r="F225" s="181"/>
      <c r="G225" s="180"/>
      <c r="H225" s="182"/>
      <c r="I225" s="191"/>
      <c r="J225" s="179"/>
      <c r="K225" s="181"/>
      <c r="L225" s="181"/>
      <c r="M225" s="180"/>
      <c r="N225" s="182"/>
      <c r="O225" s="47"/>
      <c r="P225" s="179"/>
      <c r="Q225" s="180"/>
      <c r="R225" s="181"/>
      <c r="S225" s="180"/>
      <c r="T225" s="182"/>
      <c r="U225" s="127"/>
      <c r="V225" s="122"/>
      <c r="W225" s="123"/>
      <c r="X225" s="124"/>
      <c r="Y225" s="123"/>
      <c r="Z225" s="125"/>
      <c r="AA225" s="70" t="s">
        <v>86</v>
      </c>
      <c r="AB225" s="122"/>
      <c r="AC225" s="123"/>
      <c r="AD225" s="124"/>
      <c r="AE225" s="123"/>
      <c r="AF225" s="125"/>
      <c r="AG225" s="127">
        <v>24</v>
      </c>
      <c r="AH225" s="122"/>
      <c r="AI225" s="123"/>
      <c r="AJ225" s="124"/>
      <c r="AK225" s="123"/>
      <c r="AL225" s="125"/>
      <c r="AM225" s="127">
        <v>23</v>
      </c>
      <c r="AN225" s="122"/>
      <c r="AO225" s="123"/>
      <c r="AP225" s="124"/>
      <c r="AQ225" s="123"/>
      <c r="AR225" s="125"/>
      <c r="AS225" s="38" t="s">
        <v>27</v>
      </c>
    </row>
    <row r="226" spans="1:45">
      <c r="A226" s="183"/>
      <c r="B226" s="178" t="s">
        <v>5</v>
      </c>
      <c r="C226" s="47"/>
      <c r="D226" s="179"/>
      <c r="E226" s="180"/>
      <c r="F226" s="181"/>
      <c r="G226" s="180"/>
      <c r="H226" s="182"/>
      <c r="I226" s="191"/>
      <c r="J226" s="179"/>
      <c r="K226" s="181"/>
      <c r="L226" s="181"/>
      <c r="M226" s="180"/>
      <c r="N226" s="182"/>
      <c r="O226" s="47"/>
      <c r="P226" s="179"/>
      <c r="Q226" s="180"/>
      <c r="R226" s="181"/>
      <c r="S226" s="180"/>
      <c r="T226" s="182"/>
      <c r="U226" s="127"/>
      <c r="V226" s="122"/>
      <c r="W226" s="123"/>
      <c r="X226" s="124"/>
      <c r="Y226" s="123"/>
      <c r="Z226" s="125"/>
      <c r="AA226" s="70">
        <v>803</v>
      </c>
      <c r="AB226" s="122"/>
      <c r="AC226" s="123"/>
      <c r="AD226" s="124"/>
      <c r="AE226" s="123"/>
      <c r="AF226" s="125"/>
      <c r="AG226" s="127">
        <v>633</v>
      </c>
      <c r="AH226" s="122"/>
      <c r="AI226" s="123"/>
      <c r="AJ226" s="124"/>
      <c r="AK226" s="123"/>
      <c r="AL226" s="125"/>
      <c r="AM226" s="127">
        <v>449</v>
      </c>
      <c r="AN226" s="122"/>
      <c r="AO226" s="123"/>
      <c r="AP226" s="124"/>
      <c r="AQ226" s="123"/>
      <c r="AR226" s="125"/>
      <c r="AS226" s="38" t="s">
        <v>27</v>
      </c>
    </row>
    <row r="227" spans="1:45">
      <c r="A227" s="183"/>
      <c r="B227" s="184" t="s">
        <v>72</v>
      </c>
      <c r="C227" s="70"/>
      <c r="D227" s="185"/>
      <c r="E227" s="186"/>
      <c r="F227" s="187"/>
      <c r="G227" s="186"/>
      <c r="H227" s="188"/>
      <c r="I227" s="75"/>
      <c r="J227" s="189"/>
      <c r="K227" s="187"/>
      <c r="L227" s="190"/>
      <c r="M227" s="186"/>
      <c r="N227" s="188"/>
      <c r="O227" s="70"/>
      <c r="P227" s="185"/>
      <c r="Q227" s="186"/>
      <c r="R227" s="187"/>
      <c r="S227" s="186"/>
      <c r="T227" s="188"/>
      <c r="U227" s="70"/>
      <c r="V227" s="71"/>
      <c r="W227" s="72"/>
      <c r="X227" s="73"/>
      <c r="Y227" s="72"/>
      <c r="Z227" s="74"/>
      <c r="AA227" s="70"/>
      <c r="AB227" s="71"/>
      <c r="AC227" s="72"/>
      <c r="AD227" s="73"/>
      <c r="AE227" s="72"/>
      <c r="AF227" s="74"/>
      <c r="AG227" s="70"/>
      <c r="AH227" s="71"/>
      <c r="AI227" s="72"/>
      <c r="AJ227" s="73"/>
      <c r="AK227" s="72"/>
      <c r="AL227" s="74"/>
      <c r="AM227" s="70"/>
      <c r="AN227" s="71"/>
      <c r="AO227" s="72"/>
      <c r="AP227" s="73"/>
      <c r="AQ227" s="72"/>
      <c r="AR227" s="74"/>
      <c r="AS227" s="13"/>
    </row>
    <row r="228" spans="1:45">
      <c r="A228" s="183"/>
      <c r="B228" s="178" t="s">
        <v>1</v>
      </c>
      <c r="C228" s="47"/>
      <c r="D228" s="179"/>
      <c r="E228" s="180"/>
      <c r="F228" s="181"/>
      <c r="G228" s="180"/>
      <c r="H228" s="182"/>
      <c r="I228" s="191"/>
      <c r="J228" s="179"/>
      <c r="K228" s="181"/>
      <c r="L228" s="181"/>
      <c r="M228" s="180"/>
      <c r="N228" s="182"/>
      <c r="O228" s="47"/>
      <c r="P228" s="179"/>
      <c r="Q228" s="180"/>
      <c r="R228" s="181"/>
      <c r="S228" s="180"/>
      <c r="T228" s="182"/>
      <c r="U228" s="127"/>
      <c r="V228" s="122"/>
      <c r="W228" s="123"/>
      <c r="X228" s="124"/>
      <c r="Y228" s="123"/>
      <c r="Z228" s="125"/>
      <c r="AA228" s="70">
        <v>29</v>
      </c>
      <c r="AB228" s="122"/>
      <c r="AC228" s="123"/>
      <c r="AD228" s="124"/>
      <c r="AE228" s="123"/>
      <c r="AF228" s="125"/>
      <c r="AG228" s="127">
        <v>29</v>
      </c>
      <c r="AH228" s="122"/>
      <c r="AI228" s="123"/>
      <c r="AJ228" s="124"/>
      <c r="AK228" s="123"/>
      <c r="AL228" s="125"/>
      <c r="AM228" s="127">
        <v>26</v>
      </c>
      <c r="AN228" s="122"/>
      <c r="AO228" s="123"/>
      <c r="AP228" s="124"/>
      <c r="AQ228" s="123"/>
      <c r="AR228" s="125"/>
      <c r="AS228" s="38" t="s">
        <v>27</v>
      </c>
    </row>
    <row r="229" spans="1:45">
      <c r="A229" s="183"/>
      <c r="B229" s="178" t="s">
        <v>2</v>
      </c>
      <c r="C229" s="47"/>
      <c r="D229" s="179"/>
      <c r="E229" s="180"/>
      <c r="F229" s="181"/>
      <c r="G229" s="180"/>
      <c r="H229" s="182"/>
      <c r="I229" s="191"/>
      <c r="J229" s="179"/>
      <c r="K229" s="181"/>
      <c r="L229" s="181"/>
      <c r="M229" s="180"/>
      <c r="N229" s="182"/>
      <c r="O229" s="47"/>
      <c r="P229" s="179"/>
      <c r="Q229" s="180"/>
      <c r="R229" s="181"/>
      <c r="S229" s="180"/>
      <c r="T229" s="182"/>
      <c r="U229" s="127"/>
      <c r="V229" s="122"/>
      <c r="W229" s="123"/>
      <c r="X229" s="124"/>
      <c r="Y229" s="123"/>
      <c r="Z229" s="125"/>
      <c r="AA229" s="70">
        <v>73</v>
      </c>
      <c r="AB229" s="122"/>
      <c r="AC229" s="123"/>
      <c r="AD229" s="124"/>
      <c r="AE229" s="123"/>
      <c r="AF229" s="125"/>
      <c r="AG229" s="127">
        <v>62</v>
      </c>
      <c r="AH229" s="122"/>
      <c r="AI229" s="123"/>
      <c r="AJ229" s="124"/>
      <c r="AK229" s="123"/>
      <c r="AL229" s="125"/>
      <c r="AM229" s="127">
        <v>57</v>
      </c>
      <c r="AN229" s="122"/>
      <c r="AO229" s="123"/>
      <c r="AP229" s="124"/>
      <c r="AQ229" s="123"/>
      <c r="AR229" s="125"/>
      <c r="AS229" s="38" t="s">
        <v>27</v>
      </c>
    </row>
    <row r="230" spans="1:45">
      <c r="A230" s="183"/>
      <c r="B230" s="178" t="s">
        <v>3</v>
      </c>
      <c r="C230" s="47"/>
      <c r="D230" s="179"/>
      <c r="E230" s="180"/>
      <c r="F230" s="181"/>
      <c r="G230" s="180"/>
      <c r="H230" s="182"/>
      <c r="I230" s="191"/>
      <c r="J230" s="179"/>
      <c r="K230" s="181"/>
      <c r="L230" s="181"/>
      <c r="M230" s="180"/>
      <c r="N230" s="182"/>
      <c r="O230" s="47"/>
      <c r="P230" s="179"/>
      <c r="Q230" s="180"/>
      <c r="R230" s="181"/>
      <c r="S230" s="180"/>
      <c r="T230" s="182"/>
      <c r="U230" s="127"/>
      <c r="V230" s="122"/>
      <c r="W230" s="123"/>
      <c r="X230" s="124"/>
      <c r="Y230" s="123"/>
      <c r="Z230" s="125"/>
      <c r="AA230" s="70" t="s">
        <v>85</v>
      </c>
      <c r="AB230" s="122"/>
      <c r="AC230" s="123"/>
      <c r="AD230" s="124"/>
      <c r="AE230" s="123"/>
      <c r="AF230" s="125"/>
      <c r="AG230" s="127" t="s">
        <v>98</v>
      </c>
      <c r="AH230" s="122"/>
      <c r="AI230" s="123"/>
      <c r="AJ230" s="124"/>
      <c r="AK230" s="123"/>
      <c r="AL230" s="125"/>
      <c r="AM230" s="127" t="s">
        <v>103</v>
      </c>
      <c r="AN230" s="122"/>
      <c r="AO230" s="123"/>
      <c r="AP230" s="124"/>
      <c r="AQ230" s="123"/>
      <c r="AR230" s="125"/>
      <c r="AS230" s="38" t="s">
        <v>27</v>
      </c>
    </row>
    <row r="231" spans="1:45">
      <c r="A231" s="183"/>
      <c r="B231" s="178" t="s">
        <v>4</v>
      </c>
      <c r="C231" s="47"/>
      <c r="D231" s="179"/>
      <c r="E231" s="180"/>
      <c r="F231" s="181"/>
      <c r="G231" s="180"/>
      <c r="H231" s="182"/>
      <c r="I231" s="191"/>
      <c r="J231" s="179"/>
      <c r="K231" s="181"/>
      <c r="L231" s="181"/>
      <c r="M231" s="180"/>
      <c r="N231" s="182"/>
      <c r="O231" s="47"/>
      <c r="P231" s="179"/>
      <c r="Q231" s="180"/>
      <c r="R231" s="181"/>
      <c r="S231" s="180"/>
      <c r="T231" s="182"/>
      <c r="U231" s="127"/>
      <c r="V231" s="122"/>
      <c r="W231" s="123"/>
      <c r="X231" s="124"/>
      <c r="Y231" s="123"/>
      <c r="Z231" s="125"/>
      <c r="AA231" s="70" t="s">
        <v>86</v>
      </c>
      <c r="AB231" s="122"/>
      <c r="AC231" s="123"/>
      <c r="AD231" s="124"/>
      <c r="AE231" s="123"/>
      <c r="AF231" s="125"/>
      <c r="AG231" s="127">
        <v>21</v>
      </c>
      <c r="AH231" s="122"/>
      <c r="AI231" s="123"/>
      <c r="AJ231" s="124"/>
      <c r="AK231" s="123"/>
      <c r="AL231" s="125"/>
      <c r="AM231" s="127">
        <v>25</v>
      </c>
      <c r="AN231" s="122"/>
      <c r="AO231" s="123"/>
      <c r="AP231" s="124"/>
      <c r="AQ231" s="123"/>
      <c r="AR231" s="125"/>
      <c r="AS231" s="38" t="s">
        <v>27</v>
      </c>
    </row>
    <row r="232" spans="1:45">
      <c r="A232" s="183"/>
      <c r="B232" s="178" t="s">
        <v>5</v>
      </c>
      <c r="C232" s="47"/>
      <c r="D232" s="179"/>
      <c r="E232" s="180"/>
      <c r="F232" s="181"/>
      <c r="G232" s="180"/>
      <c r="H232" s="182"/>
      <c r="I232" s="191"/>
      <c r="J232" s="179"/>
      <c r="K232" s="181"/>
      <c r="L232" s="181"/>
      <c r="M232" s="180"/>
      <c r="N232" s="182"/>
      <c r="O232" s="47"/>
      <c r="P232" s="179"/>
      <c r="Q232" s="180"/>
      <c r="R232" s="181"/>
      <c r="S232" s="180"/>
      <c r="T232" s="182"/>
      <c r="U232" s="127"/>
      <c r="V232" s="122"/>
      <c r="W232" s="123"/>
      <c r="X232" s="124"/>
      <c r="Y232" s="123"/>
      <c r="Z232" s="125"/>
      <c r="AA232" s="70">
        <v>817</v>
      </c>
      <c r="AB232" s="122"/>
      <c r="AC232" s="123"/>
      <c r="AD232" s="124"/>
      <c r="AE232" s="123"/>
      <c r="AF232" s="125"/>
      <c r="AG232" s="127">
        <v>651</v>
      </c>
      <c r="AH232" s="122"/>
      <c r="AI232" s="123"/>
      <c r="AJ232" s="124"/>
      <c r="AK232" s="123"/>
      <c r="AL232" s="125"/>
      <c r="AM232" s="127">
        <v>479</v>
      </c>
      <c r="AN232" s="122"/>
      <c r="AO232" s="123"/>
      <c r="AP232" s="124"/>
      <c r="AQ232" s="123"/>
      <c r="AR232" s="125"/>
      <c r="AS232" s="38" t="s">
        <v>27</v>
      </c>
    </row>
    <row r="233" spans="1:45" ht="30">
      <c r="A233" s="183"/>
      <c r="B233" s="184" t="s">
        <v>73</v>
      </c>
      <c r="C233" s="70"/>
      <c r="D233" s="185"/>
      <c r="E233" s="186"/>
      <c r="F233" s="187"/>
      <c r="G233" s="186"/>
      <c r="H233" s="188"/>
      <c r="I233" s="75"/>
      <c r="J233" s="189"/>
      <c r="K233" s="187"/>
      <c r="L233" s="190"/>
      <c r="M233" s="186"/>
      <c r="N233" s="188"/>
      <c r="O233" s="70"/>
      <c r="P233" s="185"/>
      <c r="Q233" s="186"/>
      <c r="R233" s="187"/>
      <c r="S233" s="186"/>
      <c r="T233" s="188"/>
      <c r="U233" s="70"/>
      <c r="V233" s="71"/>
      <c r="W233" s="72"/>
      <c r="X233" s="73"/>
      <c r="Y233" s="72"/>
      <c r="Z233" s="74"/>
      <c r="AA233" s="70"/>
      <c r="AB233" s="71"/>
      <c r="AC233" s="72"/>
      <c r="AD233" s="73"/>
      <c r="AE233" s="72"/>
      <c r="AF233" s="74"/>
      <c r="AG233" s="70"/>
      <c r="AH233" s="71"/>
      <c r="AI233" s="72"/>
      <c r="AJ233" s="73"/>
      <c r="AK233" s="72"/>
      <c r="AL233" s="74"/>
      <c r="AM233" s="70"/>
      <c r="AN233" s="71"/>
      <c r="AO233" s="72"/>
      <c r="AP233" s="73"/>
      <c r="AQ233" s="72"/>
      <c r="AR233" s="74"/>
      <c r="AS233" s="13"/>
    </row>
    <row r="234" spans="1:45">
      <c r="A234" s="183"/>
      <c r="B234" s="178" t="s">
        <v>1</v>
      </c>
      <c r="C234" s="47"/>
      <c r="D234" s="179"/>
      <c r="E234" s="180"/>
      <c r="F234" s="181"/>
      <c r="G234" s="180"/>
      <c r="H234" s="182"/>
      <c r="I234" s="191"/>
      <c r="J234" s="179"/>
      <c r="K234" s="181"/>
      <c r="L234" s="181"/>
      <c r="M234" s="180"/>
      <c r="N234" s="182"/>
      <c r="O234" s="47"/>
      <c r="P234" s="179"/>
      <c r="Q234" s="180"/>
      <c r="R234" s="181"/>
      <c r="S234" s="180"/>
      <c r="T234" s="182"/>
      <c r="U234" s="127"/>
      <c r="V234" s="122"/>
      <c r="W234" s="123"/>
      <c r="X234" s="124"/>
      <c r="Y234" s="123"/>
      <c r="Z234" s="125"/>
      <c r="AA234" s="70">
        <v>4</v>
      </c>
      <c r="AB234" s="122"/>
      <c r="AC234" s="123"/>
      <c r="AD234" s="124"/>
      <c r="AE234" s="123"/>
      <c r="AF234" s="125"/>
      <c r="AG234" s="127">
        <v>4</v>
      </c>
      <c r="AH234" s="122"/>
      <c r="AI234" s="123"/>
      <c r="AJ234" s="124"/>
      <c r="AK234" s="123"/>
      <c r="AL234" s="125"/>
      <c r="AM234" s="127">
        <v>4</v>
      </c>
      <c r="AN234" s="122"/>
      <c r="AO234" s="123"/>
      <c r="AP234" s="124"/>
      <c r="AQ234" s="123"/>
      <c r="AR234" s="125"/>
      <c r="AS234" s="38" t="s">
        <v>27</v>
      </c>
    </row>
    <row r="235" spans="1:45">
      <c r="A235" s="183"/>
      <c r="B235" s="178" t="s">
        <v>2</v>
      </c>
      <c r="C235" s="47"/>
      <c r="D235" s="179"/>
      <c r="E235" s="180"/>
      <c r="F235" s="181"/>
      <c r="G235" s="180"/>
      <c r="H235" s="182"/>
      <c r="I235" s="191"/>
      <c r="J235" s="179"/>
      <c r="K235" s="181"/>
      <c r="L235" s="181"/>
      <c r="M235" s="180"/>
      <c r="N235" s="182"/>
      <c r="O235" s="47"/>
      <c r="P235" s="179"/>
      <c r="Q235" s="180"/>
      <c r="R235" s="181"/>
      <c r="S235" s="180"/>
      <c r="T235" s="182"/>
      <c r="U235" s="127"/>
      <c r="V235" s="122"/>
      <c r="W235" s="123"/>
      <c r="X235" s="124"/>
      <c r="Y235" s="123"/>
      <c r="Z235" s="125"/>
      <c r="AA235" s="70">
        <v>18</v>
      </c>
      <c r="AB235" s="122"/>
      <c r="AC235" s="123"/>
      <c r="AD235" s="124"/>
      <c r="AE235" s="123"/>
      <c r="AF235" s="125"/>
      <c r="AG235" s="127">
        <v>19</v>
      </c>
      <c r="AH235" s="122"/>
      <c r="AI235" s="123"/>
      <c r="AJ235" s="124"/>
      <c r="AK235" s="123"/>
      <c r="AL235" s="125"/>
      <c r="AM235" s="127">
        <v>19</v>
      </c>
      <c r="AN235" s="122"/>
      <c r="AO235" s="123"/>
      <c r="AP235" s="124"/>
      <c r="AQ235" s="123"/>
      <c r="AR235" s="125"/>
      <c r="AS235" s="38" t="s">
        <v>27</v>
      </c>
    </row>
    <row r="236" spans="1:45">
      <c r="A236" s="183"/>
      <c r="B236" s="178" t="s">
        <v>3</v>
      </c>
      <c r="C236" s="47"/>
      <c r="D236" s="179"/>
      <c r="E236" s="180"/>
      <c r="F236" s="181"/>
      <c r="G236" s="180"/>
      <c r="H236" s="182"/>
      <c r="I236" s="191"/>
      <c r="J236" s="179"/>
      <c r="K236" s="181"/>
      <c r="L236" s="181"/>
      <c r="M236" s="180"/>
      <c r="N236" s="182"/>
      <c r="O236" s="47"/>
      <c r="P236" s="179"/>
      <c r="Q236" s="180"/>
      <c r="R236" s="181"/>
      <c r="S236" s="180"/>
      <c r="T236" s="182"/>
      <c r="U236" s="127"/>
      <c r="V236" s="122"/>
      <c r="W236" s="123"/>
      <c r="X236" s="124"/>
      <c r="Y236" s="123"/>
      <c r="Z236" s="125"/>
      <c r="AA236" s="70" t="s">
        <v>69</v>
      </c>
      <c r="AB236" s="122"/>
      <c r="AC236" s="123"/>
      <c r="AD236" s="124"/>
      <c r="AE236" s="123"/>
      <c r="AF236" s="125"/>
      <c r="AG236" s="127" t="s">
        <v>69</v>
      </c>
      <c r="AH236" s="122"/>
      <c r="AI236" s="123"/>
      <c r="AJ236" s="124"/>
      <c r="AK236" s="123"/>
      <c r="AL236" s="125"/>
      <c r="AM236" s="127" t="s">
        <v>69</v>
      </c>
      <c r="AN236" s="122"/>
      <c r="AO236" s="123"/>
      <c r="AP236" s="124"/>
      <c r="AQ236" s="123"/>
      <c r="AR236" s="125"/>
      <c r="AS236" s="38" t="s">
        <v>27</v>
      </c>
    </row>
    <row r="237" spans="1:45">
      <c r="A237" s="183"/>
      <c r="B237" s="178" t="s">
        <v>4</v>
      </c>
      <c r="C237" s="47"/>
      <c r="D237" s="179"/>
      <c r="E237" s="180"/>
      <c r="F237" s="181"/>
      <c r="G237" s="180"/>
      <c r="H237" s="182"/>
      <c r="I237" s="191"/>
      <c r="J237" s="179"/>
      <c r="K237" s="181"/>
      <c r="L237" s="181"/>
      <c r="M237" s="180"/>
      <c r="N237" s="182"/>
      <c r="O237" s="47"/>
      <c r="P237" s="179"/>
      <c r="Q237" s="180"/>
      <c r="R237" s="181"/>
      <c r="S237" s="180"/>
      <c r="T237" s="182"/>
      <c r="U237" s="127"/>
      <c r="V237" s="122"/>
      <c r="W237" s="123"/>
      <c r="X237" s="124"/>
      <c r="Y237" s="123"/>
      <c r="Z237" s="125"/>
      <c r="AA237" s="70" t="s">
        <v>86</v>
      </c>
      <c r="AB237" s="122"/>
      <c r="AC237" s="123"/>
      <c r="AD237" s="124"/>
      <c r="AE237" s="123"/>
      <c r="AF237" s="125"/>
      <c r="AG237" s="127">
        <v>22</v>
      </c>
      <c r="AH237" s="122"/>
      <c r="AI237" s="123"/>
      <c r="AJ237" s="124"/>
      <c r="AK237" s="123"/>
      <c r="AL237" s="125"/>
      <c r="AM237" s="127">
        <v>12</v>
      </c>
      <c r="AN237" s="122"/>
      <c r="AO237" s="123"/>
      <c r="AP237" s="124"/>
      <c r="AQ237" s="123"/>
      <c r="AR237" s="125"/>
      <c r="AS237" s="38" t="s">
        <v>27</v>
      </c>
    </row>
    <row r="238" spans="1:45">
      <c r="A238" s="183"/>
      <c r="B238" s="178" t="s">
        <v>5</v>
      </c>
      <c r="C238" s="47"/>
      <c r="D238" s="179"/>
      <c r="E238" s="180"/>
      <c r="F238" s="181"/>
      <c r="G238" s="180"/>
      <c r="H238" s="182"/>
      <c r="I238" s="191"/>
      <c r="J238" s="179"/>
      <c r="K238" s="181"/>
      <c r="L238" s="181"/>
      <c r="M238" s="180"/>
      <c r="N238" s="182"/>
      <c r="O238" s="47"/>
      <c r="P238" s="179"/>
      <c r="Q238" s="180"/>
      <c r="R238" s="181"/>
      <c r="S238" s="180"/>
      <c r="T238" s="182"/>
      <c r="U238" s="127"/>
      <c r="V238" s="122"/>
      <c r="W238" s="123"/>
      <c r="X238" s="124"/>
      <c r="Y238" s="123"/>
      <c r="Z238" s="125"/>
      <c r="AA238" s="70">
        <v>706</v>
      </c>
      <c r="AB238" s="122"/>
      <c r="AC238" s="123"/>
      <c r="AD238" s="124"/>
      <c r="AE238" s="123"/>
      <c r="AF238" s="125"/>
      <c r="AG238" s="127">
        <v>541</v>
      </c>
      <c r="AH238" s="122"/>
      <c r="AI238" s="123"/>
      <c r="AJ238" s="124"/>
      <c r="AK238" s="123"/>
      <c r="AL238" s="125"/>
      <c r="AM238" s="127">
        <v>348</v>
      </c>
      <c r="AN238" s="122"/>
      <c r="AO238" s="123"/>
      <c r="AP238" s="124"/>
      <c r="AQ238" s="123"/>
      <c r="AR238" s="125"/>
      <c r="AS238" s="38" t="s">
        <v>27</v>
      </c>
    </row>
    <row r="239" spans="1:45">
      <c r="A239" s="183"/>
      <c r="B239" s="184" t="s">
        <v>74</v>
      </c>
      <c r="C239" s="70"/>
      <c r="D239" s="185"/>
      <c r="E239" s="186"/>
      <c r="F239" s="187"/>
      <c r="G239" s="186"/>
      <c r="H239" s="188"/>
      <c r="I239" s="75"/>
      <c r="J239" s="189"/>
      <c r="K239" s="187"/>
      <c r="L239" s="190"/>
      <c r="M239" s="186"/>
      <c r="N239" s="188"/>
      <c r="O239" s="70"/>
      <c r="P239" s="185"/>
      <c r="Q239" s="186"/>
      <c r="R239" s="187"/>
      <c r="S239" s="186"/>
      <c r="T239" s="188"/>
      <c r="U239" s="70"/>
      <c r="V239" s="71"/>
      <c r="W239" s="72"/>
      <c r="X239" s="73"/>
      <c r="Y239" s="72"/>
      <c r="Z239" s="74"/>
      <c r="AA239" s="70"/>
      <c r="AB239" s="71"/>
      <c r="AC239" s="72"/>
      <c r="AD239" s="73"/>
      <c r="AE239" s="72"/>
      <c r="AF239" s="74"/>
      <c r="AG239" s="70"/>
      <c r="AH239" s="71"/>
      <c r="AI239" s="72"/>
      <c r="AJ239" s="73"/>
      <c r="AK239" s="72"/>
      <c r="AL239" s="74"/>
      <c r="AM239" s="70"/>
      <c r="AN239" s="71"/>
      <c r="AO239" s="72"/>
      <c r="AP239" s="73"/>
      <c r="AQ239" s="72"/>
      <c r="AR239" s="74"/>
      <c r="AS239" s="13"/>
    </row>
    <row r="240" spans="1:45">
      <c r="A240" s="183"/>
      <c r="B240" s="178" t="s">
        <v>1</v>
      </c>
      <c r="C240" s="47"/>
      <c r="D240" s="179"/>
      <c r="E240" s="180"/>
      <c r="F240" s="181"/>
      <c r="G240" s="180"/>
      <c r="H240" s="182"/>
      <c r="I240" s="191"/>
      <c r="J240" s="179"/>
      <c r="K240" s="181"/>
      <c r="L240" s="181"/>
      <c r="M240" s="180"/>
      <c r="N240" s="182"/>
      <c r="O240" s="47"/>
      <c r="P240" s="179"/>
      <c r="Q240" s="180"/>
      <c r="R240" s="181"/>
      <c r="S240" s="180"/>
      <c r="T240" s="182"/>
      <c r="U240" s="127"/>
      <c r="V240" s="122"/>
      <c r="W240" s="123"/>
      <c r="X240" s="124"/>
      <c r="Y240" s="123"/>
      <c r="Z240" s="125"/>
      <c r="AA240" s="70">
        <v>1</v>
      </c>
      <c r="AB240" s="122"/>
      <c r="AC240" s="123"/>
      <c r="AD240" s="124"/>
      <c r="AE240" s="123"/>
      <c r="AF240" s="125"/>
      <c r="AG240" s="127">
        <v>1</v>
      </c>
      <c r="AH240" s="122"/>
      <c r="AI240" s="123"/>
      <c r="AJ240" s="124"/>
      <c r="AK240" s="123"/>
      <c r="AL240" s="125"/>
      <c r="AM240" s="127">
        <v>1</v>
      </c>
      <c r="AN240" s="122"/>
      <c r="AO240" s="123"/>
      <c r="AP240" s="124"/>
      <c r="AQ240" s="123"/>
      <c r="AR240" s="125"/>
      <c r="AS240" s="38" t="s">
        <v>27</v>
      </c>
    </row>
    <row r="241" spans="1:45">
      <c r="A241" s="183"/>
      <c r="B241" s="178" t="s">
        <v>2</v>
      </c>
      <c r="C241" s="47"/>
      <c r="D241" s="179"/>
      <c r="E241" s="180"/>
      <c r="F241" s="181"/>
      <c r="G241" s="180"/>
      <c r="H241" s="182"/>
      <c r="I241" s="191"/>
      <c r="J241" s="179"/>
      <c r="K241" s="181"/>
      <c r="L241" s="181"/>
      <c r="M241" s="180"/>
      <c r="N241" s="182"/>
      <c r="O241" s="47"/>
      <c r="P241" s="179"/>
      <c r="Q241" s="180"/>
      <c r="R241" s="181"/>
      <c r="S241" s="180"/>
      <c r="T241" s="182"/>
      <c r="U241" s="127"/>
      <c r="V241" s="122"/>
      <c r="W241" s="123"/>
      <c r="X241" s="124"/>
      <c r="Y241" s="123"/>
      <c r="Z241" s="125"/>
      <c r="AA241" s="70">
        <v>35</v>
      </c>
      <c r="AB241" s="122"/>
      <c r="AC241" s="123"/>
      <c r="AD241" s="124"/>
      <c r="AE241" s="123"/>
      <c r="AF241" s="125"/>
      <c r="AG241" s="127">
        <v>33</v>
      </c>
      <c r="AH241" s="122"/>
      <c r="AI241" s="123"/>
      <c r="AJ241" s="124"/>
      <c r="AK241" s="123"/>
      <c r="AL241" s="125"/>
      <c r="AM241" s="127">
        <v>32</v>
      </c>
      <c r="AN241" s="122"/>
      <c r="AO241" s="123"/>
      <c r="AP241" s="124"/>
      <c r="AQ241" s="123"/>
      <c r="AR241" s="125"/>
      <c r="AS241" s="38" t="s">
        <v>27</v>
      </c>
    </row>
    <row r="242" spans="1:45">
      <c r="A242" s="183"/>
      <c r="B242" s="178" t="s">
        <v>3</v>
      </c>
      <c r="C242" s="47"/>
      <c r="D242" s="179"/>
      <c r="E242" s="180"/>
      <c r="F242" s="181"/>
      <c r="G242" s="180"/>
      <c r="H242" s="182"/>
      <c r="I242" s="191"/>
      <c r="J242" s="179"/>
      <c r="K242" s="181"/>
      <c r="L242" s="181"/>
      <c r="M242" s="180"/>
      <c r="N242" s="182"/>
      <c r="O242" s="47"/>
      <c r="P242" s="179"/>
      <c r="Q242" s="180"/>
      <c r="R242" s="181"/>
      <c r="S242" s="180"/>
      <c r="T242" s="182"/>
      <c r="U242" s="127"/>
      <c r="V242" s="122"/>
      <c r="W242" s="123"/>
      <c r="X242" s="124"/>
      <c r="Y242" s="123"/>
      <c r="Z242" s="125"/>
      <c r="AA242" s="70">
        <v>1</v>
      </c>
      <c r="AB242" s="122"/>
      <c r="AC242" s="123"/>
      <c r="AD242" s="124"/>
      <c r="AE242" s="123"/>
      <c r="AF242" s="125"/>
      <c r="AG242" s="127">
        <v>1</v>
      </c>
      <c r="AH242" s="122"/>
      <c r="AI242" s="123"/>
      <c r="AJ242" s="124"/>
      <c r="AK242" s="123"/>
      <c r="AL242" s="125"/>
      <c r="AM242" s="127">
        <v>1</v>
      </c>
      <c r="AN242" s="122"/>
      <c r="AO242" s="123"/>
      <c r="AP242" s="124"/>
      <c r="AQ242" s="123"/>
      <c r="AR242" s="125"/>
      <c r="AS242" s="38" t="s">
        <v>27</v>
      </c>
    </row>
    <row r="243" spans="1:45">
      <c r="A243" s="183"/>
      <c r="B243" s="178" t="s">
        <v>4</v>
      </c>
      <c r="C243" s="47"/>
      <c r="D243" s="179"/>
      <c r="E243" s="180"/>
      <c r="F243" s="181"/>
      <c r="G243" s="180"/>
      <c r="H243" s="182"/>
      <c r="I243" s="191"/>
      <c r="J243" s="179"/>
      <c r="K243" s="181"/>
      <c r="L243" s="181"/>
      <c r="M243" s="180"/>
      <c r="N243" s="182"/>
      <c r="O243" s="47"/>
      <c r="P243" s="179"/>
      <c r="Q243" s="180"/>
      <c r="R243" s="181"/>
      <c r="S243" s="180"/>
      <c r="T243" s="182"/>
      <c r="U243" s="127"/>
      <c r="V243" s="122"/>
      <c r="W243" s="123"/>
      <c r="X243" s="124"/>
      <c r="Y243" s="123"/>
      <c r="Z243" s="125"/>
      <c r="AA243" s="70" t="s">
        <v>86</v>
      </c>
      <c r="AB243" s="122"/>
      <c r="AC243" s="123"/>
      <c r="AD243" s="124"/>
      <c r="AE243" s="123"/>
      <c r="AF243" s="125"/>
      <c r="AG243" s="127">
        <v>3</v>
      </c>
      <c r="AH243" s="122"/>
      <c r="AI243" s="123"/>
      <c r="AJ243" s="124"/>
      <c r="AK243" s="123"/>
      <c r="AL243" s="125"/>
      <c r="AM243" s="127">
        <v>3</v>
      </c>
      <c r="AN243" s="122"/>
      <c r="AO243" s="123"/>
      <c r="AP243" s="124"/>
      <c r="AQ243" s="123"/>
      <c r="AR243" s="125"/>
      <c r="AS243" s="38" t="s">
        <v>27</v>
      </c>
    </row>
    <row r="244" spans="1:45">
      <c r="A244" s="183"/>
      <c r="B244" s="178" t="s">
        <v>5</v>
      </c>
      <c r="C244" s="47"/>
      <c r="D244" s="179"/>
      <c r="E244" s="180"/>
      <c r="F244" s="181"/>
      <c r="G244" s="180"/>
      <c r="H244" s="182"/>
      <c r="I244" s="191"/>
      <c r="J244" s="179"/>
      <c r="K244" s="181"/>
      <c r="L244" s="181"/>
      <c r="M244" s="180"/>
      <c r="N244" s="182"/>
      <c r="O244" s="47"/>
      <c r="P244" s="179"/>
      <c r="Q244" s="180"/>
      <c r="R244" s="181"/>
      <c r="S244" s="180"/>
      <c r="T244" s="182"/>
      <c r="U244" s="127"/>
      <c r="V244" s="122"/>
      <c r="W244" s="123"/>
      <c r="X244" s="124"/>
      <c r="Y244" s="123"/>
      <c r="Z244" s="125"/>
      <c r="AA244" s="70">
        <v>579</v>
      </c>
      <c r="AB244" s="122"/>
      <c r="AC244" s="123"/>
      <c r="AD244" s="124"/>
      <c r="AE244" s="123"/>
      <c r="AF244" s="125"/>
      <c r="AG244" s="127">
        <v>502</v>
      </c>
      <c r="AH244" s="122"/>
      <c r="AI244" s="123"/>
      <c r="AJ244" s="124"/>
      <c r="AK244" s="123"/>
      <c r="AL244" s="125"/>
      <c r="AM244" s="127">
        <v>397</v>
      </c>
      <c r="AN244" s="122"/>
      <c r="AO244" s="123"/>
      <c r="AP244" s="124"/>
      <c r="AQ244" s="123"/>
      <c r="AR244" s="125"/>
      <c r="AS244" s="38" t="s">
        <v>27</v>
      </c>
    </row>
    <row r="245" spans="1:45">
      <c r="A245" s="183"/>
      <c r="B245" s="184" t="s">
        <v>75</v>
      </c>
      <c r="C245" s="70"/>
      <c r="D245" s="185"/>
      <c r="E245" s="186"/>
      <c r="F245" s="187"/>
      <c r="G245" s="186"/>
      <c r="H245" s="188"/>
      <c r="I245" s="75"/>
      <c r="J245" s="189"/>
      <c r="K245" s="187"/>
      <c r="L245" s="190"/>
      <c r="M245" s="186"/>
      <c r="N245" s="188"/>
      <c r="O245" s="70"/>
      <c r="P245" s="185"/>
      <c r="Q245" s="186"/>
      <c r="R245" s="187"/>
      <c r="S245" s="186"/>
      <c r="T245" s="188"/>
      <c r="U245" s="70"/>
      <c r="V245" s="71"/>
      <c r="W245" s="72"/>
      <c r="X245" s="73"/>
      <c r="Y245" s="72"/>
      <c r="Z245" s="74"/>
      <c r="AA245" s="70"/>
      <c r="AB245" s="71"/>
      <c r="AC245" s="72"/>
      <c r="AD245" s="73"/>
      <c r="AE245" s="72"/>
      <c r="AF245" s="74"/>
      <c r="AG245" s="70"/>
      <c r="AH245" s="71"/>
      <c r="AI245" s="72"/>
      <c r="AJ245" s="73"/>
      <c r="AK245" s="72"/>
      <c r="AL245" s="74"/>
      <c r="AM245" s="70"/>
      <c r="AN245" s="71"/>
      <c r="AO245" s="72"/>
      <c r="AP245" s="73"/>
      <c r="AQ245" s="72"/>
      <c r="AR245" s="74"/>
      <c r="AS245" s="13"/>
    </row>
    <row r="246" spans="1:45">
      <c r="A246" s="183"/>
      <c r="B246" s="178" t="s">
        <v>1</v>
      </c>
      <c r="C246" s="47"/>
      <c r="D246" s="179"/>
      <c r="E246" s="180"/>
      <c r="F246" s="181"/>
      <c r="G246" s="180"/>
      <c r="H246" s="182"/>
      <c r="I246" s="191"/>
      <c r="J246" s="179"/>
      <c r="K246" s="181"/>
      <c r="L246" s="181"/>
      <c r="M246" s="180"/>
      <c r="N246" s="182"/>
      <c r="O246" s="47"/>
      <c r="P246" s="179"/>
      <c r="Q246" s="180"/>
      <c r="R246" s="181"/>
      <c r="S246" s="180"/>
      <c r="T246" s="182"/>
      <c r="U246" s="127"/>
      <c r="V246" s="122"/>
      <c r="W246" s="123"/>
      <c r="X246" s="124"/>
      <c r="Y246" s="123"/>
      <c r="Z246" s="125"/>
      <c r="AA246" s="70">
        <v>1</v>
      </c>
      <c r="AB246" s="122"/>
      <c r="AC246" s="123"/>
      <c r="AD246" s="124"/>
      <c r="AE246" s="123"/>
      <c r="AF246" s="125"/>
      <c r="AG246" s="127">
        <v>1</v>
      </c>
      <c r="AH246" s="122"/>
      <c r="AI246" s="123"/>
      <c r="AJ246" s="124"/>
      <c r="AK246" s="123"/>
      <c r="AL246" s="125"/>
      <c r="AM246" s="127">
        <v>1</v>
      </c>
      <c r="AN246" s="122"/>
      <c r="AO246" s="123"/>
      <c r="AP246" s="124"/>
      <c r="AQ246" s="123"/>
      <c r="AR246" s="125"/>
      <c r="AS246" s="38" t="s">
        <v>27</v>
      </c>
    </row>
    <row r="247" spans="1:45">
      <c r="A247" s="183"/>
      <c r="B247" s="178" t="s">
        <v>2</v>
      </c>
      <c r="C247" s="47"/>
      <c r="D247" s="179"/>
      <c r="E247" s="180"/>
      <c r="F247" s="181"/>
      <c r="G247" s="180"/>
      <c r="H247" s="182"/>
      <c r="I247" s="191"/>
      <c r="J247" s="179"/>
      <c r="K247" s="181"/>
      <c r="L247" s="181"/>
      <c r="M247" s="180"/>
      <c r="N247" s="182"/>
      <c r="O247" s="47"/>
      <c r="P247" s="179"/>
      <c r="Q247" s="180"/>
      <c r="R247" s="181"/>
      <c r="S247" s="180"/>
      <c r="T247" s="182"/>
      <c r="U247" s="127"/>
      <c r="V247" s="122"/>
      <c r="W247" s="123"/>
      <c r="X247" s="124"/>
      <c r="Y247" s="123"/>
      <c r="Z247" s="125"/>
      <c r="AA247" s="70" t="s">
        <v>69</v>
      </c>
      <c r="AB247" s="122"/>
      <c r="AC247" s="123"/>
      <c r="AD247" s="124"/>
      <c r="AE247" s="123"/>
      <c r="AF247" s="125"/>
      <c r="AG247" s="127" t="s">
        <v>69</v>
      </c>
      <c r="AH247" s="122"/>
      <c r="AI247" s="123"/>
      <c r="AJ247" s="124"/>
      <c r="AK247" s="123"/>
      <c r="AL247" s="125"/>
      <c r="AM247" s="127" t="s">
        <v>69</v>
      </c>
      <c r="AN247" s="122"/>
      <c r="AO247" s="123"/>
      <c r="AP247" s="124"/>
      <c r="AQ247" s="123"/>
      <c r="AR247" s="125"/>
      <c r="AS247" s="38" t="s">
        <v>27</v>
      </c>
    </row>
    <row r="248" spans="1:45">
      <c r="A248" s="183"/>
      <c r="B248" s="178" t="s">
        <v>3</v>
      </c>
      <c r="C248" s="47"/>
      <c r="D248" s="179"/>
      <c r="E248" s="180"/>
      <c r="F248" s="181"/>
      <c r="G248" s="180"/>
      <c r="H248" s="182"/>
      <c r="I248" s="191"/>
      <c r="J248" s="179"/>
      <c r="K248" s="181"/>
      <c r="L248" s="181"/>
      <c r="M248" s="180"/>
      <c r="N248" s="182"/>
      <c r="O248" s="47"/>
      <c r="P248" s="179"/>
      <c r="Q248" s="180"/>
      <c r="R248" s="181"/>
      <c r="S248" s="180"/>
      <c r="T248" s="182"/>
      <c r="U248" s="127"/>
      <c r="V248" s="122"/>
      <c r="W248" s="123"/>
      <c r="X248" s="124"/>
      <c r="Y248" s="123"/>
      <c r="Z248" s="125"/>
      <c r="AA248" s="70">
        <v>1</v>
      </c>
      <c r="AB248" s="122"/>
      <c r="AC248" s="123"/>
      <c r="AD248" s="124"/>
      <c r="AE248" s="123"/>
      <c r="AF248" s="125"/>
      <c r="AG248" s="127">
        <v>1</v>
      </c>
      <c r="AH248" s="122"/>
      <c r="AI248" s="123"/>
      <c r="AJ248" s="124"/>
      <c r="AK248" s="123"/>
      <c r="AL248" s="125"/>
      <c r="AM248" s="127">
        <v>1</v>
      </c>
      <c r="AN248" s="122"/>
      <c r="AO248" s="123"/>
      <c r="AP248" s="124"/>
      <c r="AQ248" s="123"/>
      <c r="AR248" s="125"/>
      <c r="AS248" s="38" t="s">
        <v>27</v>
      </c>
    </row>
    <row r="249" spans="1:45">
      <c r="A249" s="183"/>
      <c r="B249" s="178" t="s">
        <v>4</v>
      </c>
      <c r="C249" s="47"/>
      <c r="D249" s="179"/>
      <c r="E249" s="180"/>
      <c r="F249" s="181"/>
      <c r="G249" s="180"/>
      <c r="H249" s="182"/>
      <c r="I249" s="191"/>
      <c r="J249" s="179"/>
      <c r="K249" s="181"/>
      <c r="L249" s="181"/>
      <c r="M249" s="180"/>
      <c r="N249" s="182"/>
      <c r="O249" s="47"/>
      <c r="P249" s="179"/>
      <c r="Q249" s="180"/>
      <c r="R249" s="181"/>
      <c r="S249" s="180"/>
      <c r="T249" s="182"/>
      <c r="U249" s="127"/>
      <c r="V249" s="122"/>
      <c r="W249" s="123"/>
      <c r="X249" s="124"/>
      <c r="Y249" s="123"/>
      <c r="Z249" s="125"/>
      <c r="AA249" s="70" t="s">
        <v>86</v>
      </c>
      <c r="AB249" s="122"/>
      <c r="AC249" s="123"/>
      <c r="AD249" s="124"/>
      <c r="AE249" s="123"/>
      <c r="AF249" s="125"/>
      <c r="AG249" s="127">
        <v>20</v>
      </c>
      <c r="AH249" s="122"/>
      <c r="AI249" s="123"/>
      <c r="AJ249" s="124"/>
      <c r="AK249" s="123"/>
      <c r="AL249" s="125"/>
      <c r="AM249" s="127">
        <v>20</v>
      </c>
      <c r="AN249" s="122"/>
      <c r="AO249" s="123"/>
      <c r="AP249" s="124"/>
      <c r="AQ249" s="123"/>
      <c r="AR249" s="125"/>
      <c r="AS249" s="38" t="s">
        <v>27</v>
      </c>
    </row>
    <row r="250" spans="1:45">
      <c r="A250" s="183"/>
      <c r="B250" s="178" t="s">
        <v>5</v>
      </c>
      <c r="C250" s="47"/>
      <c r="D250" s="179"/>
      <c r="E250" s="180"/>
      <c r="F250" s="181"/>
      <c r="G250" s="180"/>
      <c r="H250" s="182"/>
      <c r="I250" s="191"/>
      <c r="J250" s="179"/>
      <c r="K250" s="181"/>
      <c r="L250" s="181"/>
      <c r="M250" s="180"/>
      <c r="N250" s="182"/>
      <c r="O250" s="47"/>
      <c r="P250" s="179"/>
      <c r="Q250" s="180"/>
      <c r="R250" s="181"/>
      <c r="S250" s="180"/>
      <c r="T250" s="182"/>
      <c r="U250" s="127"/>
      <c r="V250" s="122"/>
      <c r="W250" s="123"/>
      <c r="X250" s="124"/>
      <c r="Y250" s="123"/>
      <c r="Z250" s="125"/>
      <c r="AA250" s="70">
        <v>39</v>
      </c>
      <c r="AB250" s="122"/>
      <c r="AC250" s="123"/>
      <c r="AD250" s="124"/>
      <c r="AE250" s="123"/>
      <c r="AF250" s="125"/>
      <c r="AG250" s="127">
        <v>39</v>
      </c>
      <c r="AH250" s="122"/>
      <c r="AI250" s="123"/>
      <c r="AJ250" s="124"/>
      <c r="AK250" s="123"/>
      <c r="AL250" s="125"/>
      <c r="AM250" s="127">
        <v>35</v>
      </c>
      <c r="AN250" s="122"/>
      <c r="AO250" s="123"/>
      <c r="AP250" s="124"/>
      <c r="AQ250" s="123"/>
      <c r="AR250" s="125"/>
      <c r="AS250" s="38" t="s">
        <v>27</v>
      </c>
    </row>
    <row r="251" spans="1:45">
      <c r="A251" s="183"/>
      <c r="B251" s="184" t="s">
        <v>76</v>
      </c>
      <c r="C251" s="70"/>
      <c r="D251" s="185"/>
      <c r="E251" s="186"/>
      <c r="F251" s="187"/>
      <c r="G251" s="186"/>
      <c r="H251" s="188"/>
      <c r="I251" s="75"/>
      <c r="J251" s="189"/>
      <c r="K251" s="187"/>
      <c r="L251" s="190"/>
      <c r="M251" s="186"/>
      <c r="N251" s="188"/>
      <c r="O251" s="70"/>
      <c r="P251" s="185"/>
      <c r="Q251" s="186"/>
      <c r="R251" s="187"/>
      <c r="S251" s="186"/>
      <c r="T251" s="188"/>
      <c r="U251" s="70"/>
      <c r="V251" s="71"/>
      <c r="W251" s="72"/>
      <c r="X251" s="73"/>
      <c r="Y251" s="72"/>
      <c r="Z251" s="74"/>
      <c r="AA251" s="70"/>
      <c r="AB251" s="71"/>
      <c r="AC251" s="72"/>
      <c r="AD251" s="73"/>
      <c r="AE251" s="72"/>
      <c r="AF251" s="74"/>
      <c r="AG251" s="70"/>
      <c r="AH251" s="71"/>
      <c r="AI251" s="72"/>
      <c r="AJ251" s="73"/>
      <c r="AK251" s="72"/>
      <c r="AL251" s="74"/>
      <c r="AM251" s="70"/>
      <c r="AN251" s="71"/>
      <c r="AO251" s="72"/>
      <c r="AP251" s="73"/>
      <c r="AQ251" s="72"/>
      <c r="AR251" s="74"/>
      <c r="AS251" s="13"/>
    </row>
    <row r="252" spans="1:45">
      <c r="A252" s="183"/>
      <c r="B252" s="178" t="s">
        <v>1</v>
      </c>
      <c r="C252" s="47"/>
      <c r="D252" s="179"/>
      <c r="E252" s="180"/>
      <c r="F252" s="181"/>
      <c r="G252" s="180"/>
      <c r="H252" s="182"/>
      <c r="I252" s="191"/>
      <c r="J252" s="179"/>
      <c r="K252" s="181"/>
      <c r="L252" s="181"/>
      <c r="M252" s="180"/>
      <c r="N252" s="182"/>
      <c r="O252" s="47"/>
      <c r="P252" s="179"/>
      <c r="Q252" s="180"/>
      <c r="R252" s="181"/>
      <c r="S252" s="180"/>
      <c r="T252" s="182"/>
      <c r="U252" s="127"/>
      <c r="V252" s="122"/>
      <c r="W252" s="123"/>
      <c r="X252" s="124"/>
      <c r="Y252" s="123"/>
      <c r="Z252" s="125"/>
      <c r="AA252" s="70">
        <v>1</v>
      </c>
      <c r="AB252" s="122"/>
      <c r="AC252" s="123"/>
      <c r="AD252" s="124"/>
      <c r="AE252" s="123"/>
      <c r="AF252" s="125"/>
      <c r="AG252" s="127">
        <v>1</v>
      </c>
      <c r="AH252" s="122"/>
      <c r="AI252" s="123"/>
      <c r="AJ252" s="124"/>
      <c r="AK252" s="123"/>
      <c r="AL252" s="125"/>
      <c r="AM252" s="127">
        <v>1</v>
      </c>
      <c r="AN252" s="122"/>
      <c r="AO252" s="123"/>
      <c r="AP252" s="124"/>
      <c r="AQ252" s="123"/>
      <c r="AR252" s="125"/>
      <c r="AS252" s="38" t="s">
        <v>27</v>
      </c>
    </row>
    <row r="253" spans="1:45">
      <c r="A253" s="183"/>
      <c r="B253" s="178" t="s">
        <v>2</v>
      </c>
      <c r="C253" s="47"/>
      <c r="D253" s="179"/>
      <c r="E253" s="180"/>
      <c r="F253" s="181"/>
      <c r="G253" s="180"/>
      <c r="H253" s="182"/>
      <c r="I253" s="191"/>
      <c r="J253" s="179"/>
      <c r="K253" s="181"/>
      <c r="L253" s="181"/>
      <c r="M253" s="180"/>
      <c r="N253" s="182"/>
      <c r="O253" s="47"/>
      <c r="P253" s="179"/>
      <c r="Q253" s="180"/>
      <c r="R253" s="181"/>
      <c r="S253" s="180"/>
      <c r="T253" s="182"/>
      <c r="U253" s="127"/>
      <c r="V253" s="122"/>
      <c r="W253" s="123"/>
      <c r="X253" s="124"/>
      <c r="Y253" s="123"/>
      <c r="Z253" s="125"/>
      <c r="AA253" s="70">
        <v>1</v>
      </c>
      <c r="AB253" s="122"/>
      <c r="AC253" s="123"/>
      <c r="AD253" s="124"/>
      <c r="AE253" s="123"/>
      <c r="AF253" s="125"/>
      <c r="AG253" s="127">
        <v>1</v>
      </c>
      <c r="AH253" s="122"/>
      <c r="AI253" s="123"/>
      <c r="AJ253" s="124"/>
      <c r="AK253" s="123"/>
      <c r="AL253" s="125"/>
      <c r="AM253" s="127">
        <v>1</v>
      </c>
      <c r="AN253" s="122"/>
      <c r="AO253" s="123"/>
      <c r="AP253" s="124"/>
      <c r="AQ253" s="123"/>
      <c r="AR253" s="125"/>
      <c r="AS253" s="38" t="s">
        <v>27</v>
      </c>
    </row>
    <row r="254" spans="1:45">
      <c r="A254" s="183"/>
      <c r="B254" s="178" t="s">
        <v>3</v>
      </c>
      <c r="C254" s="47"/>
      <c r="D254" s="179"/>
      <c r="E254" s="180"/>
      <c r="F254" s="181"/>
      <c r="G254" s="180"/>
      <c r="H254" s="182"/>
      <c r="I254" s="191"/>
      <c r="J254" s="179"/>
      <c r="K254" s="181"/>
      <c r="L254" s="181"/>
      <c r="M254" s="180"/>
      <c r="N254" s="182"/>
      <c r="O254" s="47"/>
      <c r="P254" s="179"/>
      <c r="Q254" s="180"/>
      <c r="R254" s="181"/>
      <c r="S254" s="180"/>
      <c r="T254" s="182"/>
      <c r="U254" s="127"/>
      <c r="V254" s="122"/>
      <c r="W254" s="123"/>
      <c r="X254" s="124"/>
      <c r="Y254" s="123"/>
      <c r="Z254" s="125"/>
      <c r="AA254" s="70">
        <v>1</v>
      </c>
      <c r="AB254" s="122"/>
      <c r="AC254" s="123"/>
      <c r="AD254" s="124"/>
      <c r="AE254" s="123"/>
      <c r="AF254" s="125"/>
      <c r="AG254" s="127">
        <v>1</v>
      </c>
      <c r="AH254" s="122"/>
      <c r="AI254" s="123"/>
      <c r="AJ254" s="124"/>
      <c r="AK254" s="123"/>
      <c r="AL254" s="125"/>
      <c r="AM254" s="127">
        <v>1</v>
      </c>
      <c r="AN254" s="122"/>
      <c r="AO254" s="123"/>
      <c r="AP254" s="124"/>
      <c r="AQ254" s="123"/>
      <c r="AR254" s="125"/>
      <c r="AS254" s="38" t="s">
        <v>27</v>
      </c>
    </row>
    <row r="255" spans="1:45">
      <c r="A255" s="183"/>
      <c r="B255" s="178" t="s">
        <v>4</v>
      </c>
      <c r="C255" s="47"/>
      <c r="D255" s="179"/>
      <c r="E255" s="180"/>
      <c r="F255" s="181"/>
      <c r="G255" s="180"/>
      <c r="H255" s="182"/>
      <c r="I255" s="191"/>
      <c r="J255" s="179"/>
      <c r="K255" s="181"/>
      <c r="L255" s="181"/>
      <c r="M255" s="180"/>
      <c r="N255" s="182"/>
      <c r="O255" s="47"/>
      <c r="P255" s="179"/>
      <c r="Q255" s="180"/>
      <c r="R255" s="181"/>
      <c r="S255" s="180"/>
      <c r="T255" s="182"/>
      <c r="U255" s="127"/>
      <c r="V255" s="122"/>
      <c r="W255" s="123"/>
      <c r="X255" s="124"/>
      <c r="Y255" s="123"/>
      <c r="Z255" s="125"/>
      <c r="AA255" s="70" t="s">
        <v>86</v>
      </c>
      <c r="AB255" s="122"/>
      <c r="AC255" s="123"/>
      <c r="AD255" s="124"/>
      <c r="AE255" s="123"/>
      <c r="AF255" s="125"/>
      <c r="AG255" s="127">
        <v>1</v>
      </c>
      <c r="AH255" s="122"/>
      <c r="AI255" s="123"/>
      <c r="AJ255" s="124"/>
      <c r="AK255" s="123"/>
      <c r="AL255" s="125"/>
      <c r="AM255" s="127">
        <v>1</v>
      </c>
      <c r="AN255" s="122"/>
      <c r="AO255" s="123"/>
      <c r="AP255" s="124"/>
      <c r="AQ255" s="123"/>
      <c r="AR255" s="125"/>
      <c r="AS255" s="38" t="s">
        <v>27</v>
      </c>
    </row>
    <row r="256" spans="1:45">
      <c r="A256" s="183"/>
      <c r="B256" s="178" t="s">
        <v>5</v>
      </c>
      <c r="C256" s="47"/>
      <c r="D256" s="179"/>
      <c r="E256" s="180"/>
      <c r="F256" s="181"/>
      <c r="G256" s="180"/>
      <c r="H256" s="182"/>
      <c r="I256" s="191"/>
      <c r="J256" s="179"/>
      <c r="K256" s="181"/>
      <c r="L256" s="181"/>
      <c r="M256" s="180"/>
      <c r="N256" s="182"/>
      <c r="O256" s="47"/>
      <c r="P256" s="179"/>
      <c r="Q256" s="180"/>
      <c r="R256" s="181"/>
      <c r="S256" s="180"/>
      <c r="T256" s="182"/>
      <c r="U256" s="127"/>
      <c r="V256" s="122"/>
      <c r="W256" s="123"/>
      <c r="X256" s="124"/>
      <c r="Y256" s="123"/>
      <c r="Z256" s="125"/>
      <c r="AA256" s="70">
        <v>8</v>
      </c>
      <c r="AB256" s="122"/>
      <c r="AC256" s="123"/>
      <c r="AD256" s="124"/>
      <c r="AE256" s="123"/>
      <c r="AF256" s="125"/>
      <c r="AG256" s="127">
        <v>9</v>
      </c>
      <c r="AH256" s="122"/>
      <c r="AI256" s="123"/>
      <c r="AJ256" s="124"/>
      <c r="AK256" s="123"/>
      <c r="AL256" s="125"/>
      <c r="AM256" s="127">
        <v>8</v>
      </c>
      <c r="AN256" s="122"/>
      <c r="AO256" s="123"/>
      <c r="AP256" s="124"/>
      <c r="AQ256" s="123"/>
      <c r="AR256" s="125"/>
      <c r="AS256" s="38" t="s">
        <v>27</v>
      </c>
    </row>
    <row r="257" spans="1:45" ht="30">
      <c r="A257" s="183"/>
      <c r="B257" s="184" t="s">
        <v>77</v>
      </c>
      <c r="C257" s="70"/>
      <c r="D257" s="185"/>
      <c r="E257" s="186"/>
      <c r="F257" s="187"/>
      <c r="G257" s="186"/>
      <c r="H257" s="188"/>
      <c r="I257" s="75"/>
      <c r="J257" s="189"/>
      <c r="K257" s="187"/>
      <c r="L257" s="190"/>
      <c r="M257" s="186"/>
      <c r="N257" s="188"/>
      <c r="O257" s="70"/>
      <c r="P257" s="185"/>
      <c r="Q257" s="186"/>
      <c r="R257" s="187"/>
      <c r="S257" s="186"/>
      <c r="T257" s="188"/>
      <c r="U257" s="70"/>
      <c r="V257" s="71"/>
      <c r="W257" s="72"/>
      <c r="X257" s="73"/>
      <c r="Y257" s="72"/>
      <c r="Z257" s="74"/>
      <c r="AA257" s="70"/>
      <c r="AB257" s="71"/>
      <c r="AC257" s="72"/>
      <c r="AD257" s="73"/>
      <c r="AE257" s="72"/>
      <c r="AF257" s="74"/>
      <c r="AG257" s="70"/>
      <c r="AH257" s="71"/>
      <c r="AI257" s="72"/>
      <c r="AJ257" s="73"/>
      <c r="AK257" s="72"/>
      <c r="AL257" s="74"/>
      <c r="AM257" s="70"/>
      <c r="AN257" s="71"/>
      <c r="AO257" s="72"/>
      <c r="AP257" s="73"/>
      <c r="AQ257" s="72"/>
      <c r="AR257" s="74"/>
      <c r="AS257" s="13"/>
    </row>
    <row r="258" spans="1:45">
      <c r="A258" s="183"/>
      <c r="B258" s="178" t="s">
        <v>1</v>
      </c>
      <c r="C258" s="47"/>
      <c r="D258" s="179"/>
      <c r="E258" s="180"/>
      <c r="F258" s="181"/>
      <c r="G258" s="180"/>
      <c r="H258" s="182"/>
      <c r="I258" s="191"/>
      <c r="J258" s="179"/>
      <c r="K258" s="181"/>
      <c r="L258" s="181"/>
      <c r="M258" s="180"/>
      <c r="N258" s="182"/>
      <c r="O258" s="47"/>
      <c r="P258" s="179"/>
      <c r="Q258" s="180"/>
      <c r="R258" s="181"/>
      <c r="S258" s="180"/>
      <c r="T258" s="182"/>
      <c r="U258" s="127"/>
      <c r="V258" s="122"/>
      <c r="W258" s="123"/>
      <c r="X258" s="124"/>
      <c r="Y258" s="123"/>
      <c r="Z258" s="125"/>
      <c r="AA258" s="70">
        <v>4</v>
      </c>
      <c r="AB258" s="122"/>
      <c r="AC258" s="123"/>
      <c r="AD258" s="124"/>
      <c r="AE258" s="123"/>
      <c r="AF258" s="125"/>
      <c r="AG258" s="127">
        <v>4</v>
      </c>
      <c r="AH258" s="122"/>
      <c r="AI258" s="123"/>
      <c r="AJ258" s="124"/>
      <c r="AK258" s="123"/>
      <c r="AL258" s="125"/>
      <c r="AM258" s="127">
        <v>3</v>
      </c>
      <c r="AN258" s="122"/>
      <c r="AO258" s="123"/>
      <c r="AP258" s="124"/>
      <c r="AQ258" s="123"/>
      <c r="AR258" s="125"/>
      <c r="AS258" s="38" t="s">
        <v>27</v>
      </c>
    </row>
    <row r="259" spans="1:45">
      <c r="A259" s="183"/>
      <c r="B259" s="178" t="s">
        <v>2</v>
      </c>
      <c r="C259" s="47"/>
      <c r="D259" s="179"/>
      <c r="E259" s="180"/>
      <c r="F259" s="181"/>
      <c r="G259" s="180"/>
      <c r="H259" s="182"/>
      <c r="I259" s="191"/>
      <c r="J259" s="179"/>
      <c r="K259" s="181"/>
      <c r="L259" s="181"/>
      <c r="M259" s="180"/>
      <c r="N259" s="182"/>
      <c r="O259" s="47"/>
      <c r="P259" s="179"/>
      <c r="Q259" s="180"/>
      <c r="R259" s="181"/>
      <c r="S259" s="180"/>
      <c r="T259" s="182"/>
      <c r="U259" s="127"/>
      <c r="V259" s="122"/>
      <c r="W259" s="123"/>
      <c r="X259" s="124"/>
      <c r="Y259" s="123"/>
      <c r="Z259" s="125"/>
      <c r="AA259" s="70" t="s">
        <v>69</v>
      </c>
      <c r="AB259" s="122"/>
      <c r="AC259" s="123"/>
      <c r="AD259" s="124"/>
      <c r="AE259" s="123"/>
      <c r="AF259" s="125"/>
      <c r="AG259" s="127" t="s">
        <v>69</v>
      </c>
      <c r="AH259" s="122"/>
      <c r="AI259" s="123"/>
      <c r="AJ259" s="124"/>
      <c r="AK259" s="123"/>
      <c r="AL259" s="125"/>
      <c r="AM259" s="127" t="s">
        <v>69</v>
      </c>
      <c r="AN259" s="122"/>
      <c r="AO259" s="123"/>
      <c r="AP259" s="124"/>
      <c r="AQ259" s="123"/>
      <c r="AR259" s="125"/>
      <c r="AS259" s="38" t="s">
        <v>27</v>
      </c>
    </row>
    <row r="260" spans="1:45">
      <c r="A260" s="183"/>
      <c r="B260" s="178" t="s">
        <v>3</v>
      </c>
      <c r="C260" s="47"/>
      <c r="D260" s="179"/>
      <c r="E260" s="180"/>
      <c r="F260" s="181"/>
      <c r="G260" s="180"/>
      <c r="H260" s="182"/>
      <c r="I260" s="191"/>
      <c r="J260" s="179"/>
      <c r="K260" s="181"/>
      <c r="L260" s="181"/>
      <c r="M260" s="180"/>
      <c r="N260" s="182"/>
      <c r="O260" s="47"/>
      <c r="P260" s="179"/>
      <c r="Q260" s="180"/>
      <c r="R260" s="181"/>
      <c r="S260" s="180"/>
      <c r="T260" s="182"/>
      <c r="U260" s="127"/>
      <c r="V260" s="122"/>
      <c r="W260" s="123"/>
      <c r="X260" s="124"/>
      <c r="Y260" s="123"/>
      <c r="Z260" s="125"/>
      <c r="AA260" s="70">
        <v>27</v>
      </c>
      <c r="AB260" s="122"/>
      <c r="AC260" s="123"/>
      <c r="AD260" s="124"/>
      <c r="AE260" s="123"/>
      <c r="AF260" s="125"/>
      <c r="AG260" s="127">
        <v>23</v>
      </c>
      <c r="AH260" s="122"/>
      <c r="AI260" s="123"/>
      <c r="AJ260" s="124"/>
      <c r="AK260" s="123"/>
      <c r="AL260" s="125"/>
      <c r="AM260" s="127">
        <v>23</v>
      </c>
      <c r="AN260" s="122"/>
      <c r="AO260" s="123"/>
      <c r="AP260" s="124"/>
      <c r="AQ260" s="123"/>
      <c r="AR260" s="125"/>
      <c r="AS260" s="38" t="s">
        <v>27</v>
      </c>
    </row>
    <row r="261" spans="1:45">
      <c r="A261" s="183"/>
      <c r="B261" s="178" t="s">
        <v>4</v>
      </c>
      <c r="C261" s="47"/>
      <c r="D261" s="179"/>
      <c r="E261" s="180"/>
      <c r="F261" s="181"/>
      <c r="G261" s="180"/>
      <c r="H261" s="182"/>
      <c r="I261" s="191"/>
      <c r="J261" s="179"/>
      <c r="K261" s="181"/>
      <c r="L261" s="181"/>
      <c r="M261" s="180"/>
      <c r="N261" s="182"/>
      <c r="O261" s="47"/>
      <c r="P261" s="179"/>
      <c r="Q261" s="180"/>
      <c r="R261" s="181"/>
      <c r="S261" s="180"/>
      <c r="T261" s="182"/>
      <c r="U261" s="127"/>
      <c r="V261" s="122"/>
      <c r="W261" s="123"/>
      <c r="X261" s="124"/>
      <c r="Y261" s="123"/>
      <c r="Z261" s="125"/>
      <c r="AA261" s="70" t="s">
        <v>86</v>
      </c>
      <c r="AB261" s="122"/>
      <c r="AC261" s="123"/>
      <c r="AD261" s="124"/>
      <c r="AE261" s="123"/>
      <c r="AF261" s="125"/>
      <c r="AG261" s="127">
        <v>9</v>
      </c>
      <c r="AH261" s="122"/>
      <c r="AI261" s="123"/>
      <c r="AJ261" s="124"/>
      <c r="AK261" s="123"/>
      <c r="AL261" s="125"/>
      <c r="AM261" s="127">
        <v>9</v>
      </c>
      <c r="AN261" s="122"/>
      <c r="AO261" s="123"/>
      <c r="AP261" s="124"/>
      <c r="AQ261" s="123"/>
      <c r="AR261" s="125"/>
      <c r="AS261" s="38" t="s">
        <v>27</v>
      </c>
    </row>
    <row r="262" spans="1:45">
      <c r="A262" s="183"/>
      <c r="B262" s="178" t="s">
        <v>5</v>
      </c>
      <c r="C262" s="47"/>
      <c r="D262" s="179"/>
      <c r="E262" s="180"/>
      <c r="F262" s="181"/>
      <c r="G262" s="180"/>
      <c r="H262" s="182"/>
      <c r="I262" s="191"/>
      <c r="J262" s="179"/>
      <c r="K262" s="181"/>
      <c r="L262" s="181"/>
      <c r="M262" s="180"/>
      <c r="N262" s="182"/>
      <c r="O262" s="47"/>
      <c r="P262" s="179"/>
      <c r="Q262" s="180"/>
      <c r="R262" s="181"/>
      <c r="S262" s="180"/>
      <c r="T262" s="182"/>
      <c r="U262" s="127"/>
      <c r="V262" s="122"/>
      <c r="W262" s="123"/>
      <c r="X262" s="124"/>
      <c r="Y262" s="123"/>
      <c r="Z262" s="125"/>
      <c r="AA262" s="70">
        <v>396</v>
      </c>
      <c r="AB262" s="122"/>
      <c r="AC262" s="123"/>
      <c r="AD262" s="124"/>
      <c r="AE262" s="123"/>
      <c r="AF262" s="125"/>
      <c r="AG262" s="127">
        <v>372</v>
      </c>
      <c r="AH262" s="122"/>
      <c r="AI262" s="123"/>
      <c r="AJ262" s="124"/>
      <c r="AK262" s="123"/>
      <c r="AL262" s="125"/>
      <c r="AM262" s="127">
        <v>333</v>
      </c>
      <c r="AN262" s="122"/>
      <c r="AO262" s="123"/>
      <c r="AP262" s="124"/>
      <c r="AQ262" s="123"/>
      <c r="AR262" s="125"/>
      <c r="AS262" s="38" t="s">
        <v>27</v>
      </c>
    </row>
    <row r="263" spans="1:45" ht="45">
      <c r="A263" s="183"/>
      <c r="B263" s="184" t="s">
        <v>78</v>
      </c>
      <c r="C263" s="70"/>
      <c r="D263" s="185"/>
      <c r="E263" s="186"/>
      <c r="F263" s="187"/>
      <c r="G263" s="186"/>
      <c r="H263" s="188"/>
      <c r="I263" s="75"/>
      <c r="J263" s="189"/>
      <c r="K263" s="187"/>
      <c r="L263" s="190"/>
      <c r="M263" s="186"/>
      <c r="N263" s="188"/>
      <c r="O263" s="70"/>
      <c r="P263" s="185"/>
      <c r="Q263" s="186"/>
      <c r="R263" s="187"/>
      <c r="S263" s="186"/>
      <c r="T263" s="188"/>
      <c r="U263" s="70"/>
      <c r="V263" s="71"/>
      <c r="W263" s="72"/>
      <c r="X263" s="73"/>
      <c r="Y263" s="72"/>
      <c r="Z263" s="74"/>
      <c r="AA263" s="70"/>
      <c r="AB263" s="71"/>
      <c r="AC263" s="72"/>
      <c r="AD263" s="73"/>
      <c r="AE263" s="72"/>
      <c r="AF263" s="74"/>
      <c r="AG263" s="70"/>
      <c r="AH263" s="71"/>
      <c r="AI263" s="72"/>
      <c r="AJ263" s="73"/>
      <c r="AK263" s="72"/>
      <c r="AL263" s="74"/>
      <c r="AM263" s="70"/>
      <c r="AN263" s="71"/>
      <c r="AO263" s="72"/>
      <c r="AP263" s="73"/>
      <c r="AQ263" s="72"/>
      <c r="AR263" s="74"/>
      <c r="AS263" s="13"/>
    </row>
    <row r="264" spans="1:45">
      <c r="A264" s="183"/>
      <c r="B264" s="178" t="s">
        <v>1</v>
      </c>
      <c r="C264" s="47"/>
      <c r="D264" s="179"/>
      <c r="E264" s="180"/>
      <c r="F264" s="181"/>
      <c r="G264" s="180"/>
      <c r="H264" s="182"/>
      <c r="I264" s="191"/>
      <c r="J264" s="179"/>
      <c r="K264" s="181"/>
      <c r="L264" s="181"/>
      <c r="M264" s="180"/>
      <c r="N264" s="182"/>
      <c r="O264" s="47"/>
      <c r="P264" s="179"/>
      <c r="Q264" s="180"/>
      <c r="R264" s="181"/>
      <c r="S264" s="180"/>
      <c r="T264" s="182"/>
      <c r="U264" s="127"/>
      <c r="V264" s="122"/>
      <c r="W264" s="123"/>
      <c r="X264" s="124"/>
      <c r="Y264" s="123"/>
      <c r="Z264" s="125"/>
      <c r="AA264" s="70">
        <v>8</v>
      </c>
      <c r="AB264" s="122"/>
      <c r="AC264" s="123"/>
      <c r="AD264" s="124"/>
      <c r="AE264" s="123"/>
      <c r="AF264" s="125"/>
      <c r="AG264" s="127">
        <v>8</v>
      </c>
      <c r="AH264" s="122"/>
      <c r="AI264" s="123"/>
      <c r="AJ264" s="124"/>
      <c r="AK264" s="123"/>
      <c r="AL264" s="125"/>
      <c r="AM264" s="127">
        <v>8</v>
      </c>
      <c r="AN264" s="122"/>
      <c r="AO264" s="123"/>
      <c r="AP264" s="124"/>
      <c r="AQ264" s="123"/>
      <c r="AR264" s="125"/>
      <c r="AS264" s="38" t="s">
        <v>27</v>
      </c>
    </row>
    <row r="265" spans="1:45">
      <c r="A265" s="183"/>
      <c r="B265" s="178" t="s">
        <v>2</v>
      </c>
      <c r="C265" s="47"/>
      <c r="D265" s="179"/>
      <c r="E265" s="180"/>
      <c r="F265" s="181"/>
      <c r="G265" s="180"/>
      <c r="H265" s="182"/>
      <c r="I265" s="191"/>
      <c r="J265" s="179"/>
      <c r="K265" s="181"/>
      <c r="L265" s="181"/>
      <c r="M265" s="180"/>
      <c r="N265" s="182"/>
      <c r="O265" s="47"/>
      <c r="P265" s="179"/>
      <c r="Q265" s="180"/>
      <c r="R265" s="181"/>
      <c r="S265" s="180"/>
      <c r="T265" s="182"/>
      <c r="U265" s="127"/>
      <c r="V265" s="122"/>
      <c r="W265" s="123"/>
      <c r="X265" s="124"/>
      <c r="Y265" s="123"/>
      <c r="Z265" s="125"/>
      <c r="AA265" s="70" t="s">
        <v>69</v>
      </c>
      <c r="AB265" s="122"/>
      <c r="AC265" s="123"/>
      <c r="AD265" s="124"/>
      <c r="AE265" s="123"/>
      <c r="AF265" s="125"/>
      <c r="AG265" s="127" t="s">
        <v>69</v>
      </c>
      <c r="AH265" s="122"/>
      <c r="AI265" s="123"/>
      <c r="AJ265" s="124"/>
      <c r="AK265" s="123"/>
      <c r="AL265" s="125"/>
      <c r="AM265" s="127" t="s">
        <v>69</v>
      </c>
      <c r="AN265" s="122"/>
      <c r="AO265" s="123"/>
      <c r="AP265" s="124"/>
      <c r="AQ265" s="123"/>
      <c r="AR265" s="125"/>
      <c r="AS265" s="38" t="s">
        <v>27</v>
      </c>
    </row>
    <row r="266" spans="1:45">
      <c r="A266" s="183"/>
      <c r="B266" s="178" t="s">
        <v>3</v>
      </c>
      <c r="C266" s="47"/>
      <c r="D266" s="179"/>
      <c r="E266" s="180"/>
      <c r="F266" s="181"/>
      <c r="G266" s="180"/>
      <c r="H266" s="182"/>
      <c r="I266" s="191"/>
      <c r="J266" s="179"/>
      <c r="K266" s="181"/>
      <c r="L266" s="181"/>
      <c r="M266" s="180"/>
      <c r="N266" s="182"/>
      <c r="O266" s="47"/>
      <c r="P266" s="179"/>
      <c r="Q266" s="180"/>
      <c r="R266" s="181"/>
      <c r="S266" s="180"/>
      <c r="T266" s="182"/>
      <c r="U266" s="127"/>
      <c r="V266" s="122"/>
      <c r="W266" s="123"/>
      <c r="X266" s="124"/>
      <c r="Y266" s="123"/>
      <c r="Z266" s="125"/>
      <c r="AA266" s="70" t="s">
        <v>69</v>
      </c>
      <c r="AB266" s="122"/>
      <c r="AC266" s="123"/>
      <c r="AD266" s="124"/>
      <c r="AE266" s="123"/>
      <c r="AF266" s="125"/>
      <c r="AG266" s="127" t="s">
        <v>69</v>
      </c>
      <c r="AH266" s="122"/>
      <c r="AI266" s="123"/>
      <c r="AJ266" s="124"/>
      <c r="AK266" s="123"/>
      <c r="AL266" s="125"/>
      <c r="AM266" s="127" t="s">
        <v>69</v>
      </c>
      <c r="AN266" s="122"/>
      <c r="AO266" s="123"/>
      <c r="AP266" s="124"/>
      <c r="AQ266" s="123"/>
      <c r="AR266" s="125"/>
      <c r="AS266" s="38" t="s">
        <v>27</v>
      </c>
    </row>
    <row r="267" spans="1:45">
      <c r="A267" s="183"/>
      <c r="B267" s="178" t="s">
        <v>4</v>
      </c>
      <c r="C267" s="47"/>
      <c r="D267" s="179"/>
      <c r="E267" s="180"/>
      <c r="F267" s="181"/>
      <c r="G267" s="180"/>
      <c r="H267" s="182"/>
      <c r="I267" s="191"/>
      <c r="J267" s="179"/>
      <c r="K267" s="181"/>
      <c r="L267" s="181"/>
      <c r="M267" s="180"/>
      <c r="N267" s="182"/>
      <c r="O267" s="47"/>
      <c r="P267" s="179"/>
      <c r="Q267" s="180"/>
      <c r="R267" s="181"/>
      <c r="S267" s="180"/>
      <c r="T267" s="182"/>
      <c r="U267" s="127"/>
      <c r="V267" s="122"/>
      <c r="W267" s="123"/>
      <c r="X267" s="124"/>
      <c r="Y267" s="123"/>
      <c r="Z267" s="125"/>
      <c r="AA267" s="70" t="s">
        <v>86</v>
      </c>
      <c r="AB267" s="122"/>
      <c r="AC267" s="123"/>
      <c r="AD267" s="124"/>
      <c r="AE267" s="123"/>
      <c r="AF267" s="125"/>
      <c r="AG267" s="127">
        <v>1</v>
      </c>
      <c r="AH267" s="122"/>
      <c r="AI267" s="123"/>
      <c r="AJ267" s="124"/>
      <c r="AK267" s="123"/>
      <c r="AL267" s="125"/>
      <c r="AM267" s="127">
        <v>1</v>
      </c>
      <c r="AN267" s="122"/>
      <c r="AO267" s="123"/>
      <c r="AP267" s="124"/>
      <c r="AQ267" s="123"/>
      <c r="AR267" s="125"/>
      <c r="AS267" s="38" t="s">
        <v>27</v>
      </c>
    </row>
    <row r="268" spans="1:45">
      <c r="A268" s="183"/>
      <c r="B268" s="178" t="s">
        <v>5</v>
      </c>
      <c r="C268" s="47"/>
      <c r="D268" s="179"/>
      <c r="E268" s="180"/>
      <c r="F268" s="181"/>
      <c r="G268" s="180"/>
      <c r="H268" s="182"/>
      <c r="I268" s="191"/>
      <c r="J268" s="179"/>
      <c r="K268" s="181"/>
      <c r="L268" s="181"/>
      <c r="M268" s="180"/>
      <c r="N268" s="182"/>
      <c r="O268" s="47"/>
      <c r="P268" s="179"/>
      <c r="Q268" s="180"/>
      <c r="R268" s="181"/>
      <c r="S268" s="180"/>
      <c r="T268" s="182"/>
      <c r="U268" s="127"/>
      <c r="V268" s="122"/>
      <c r="W268" s="123"/>
      <c r="X268" s="124"/>
      <c r="Y268" s="123"/>
      <c r="Z268" s="125"/>
      <c r="AA268" s="70">
        <v>120</v>
      </c>
      <c r="AB268" s="122"/>
      <c r="AC268" s="123"/>
      <c r="AD268" s="124"/>
      <c r="AE268" s="123"/>
      <c r="AF268" s="125"/>
      <c r="AG268" s="127">
        <v>102</v>
      </c>
      <c r="AH268" s="122"/>
      <c r="AI268" s="123"/>
      <c r="AJ268" s="124"/>
      <c r="AK268" s="123"/>
      <c r="AL268" s="125"/>
      <c r="AM268" s="127">
        <v>74</v>
      </c>
      <c r="AN268" s="122"/>
      <c r="AO268" s="123"/>
      <c r="AP268" s="124"/>
      <c r="AQ268" s="123"/>
      <c r="AR268" s="125"/>
      <c r="AS268" s="38" t="s">
        <v>27</v>
      </c>
    </row>
    <row r="269" spans="1:45" ht="45">
      <c r="A269" s="183"/>
      <c r="B269" s="184" t="s">
        <v>79</v>
      </c>
      <c r="C269" s="70"/>
      <c r="D269" s="185"/>
      <c r="E269" s="186"/>
      <c r="F269" s="187"/>
      <c r="G269" s="186"/>
      <c r="H269" s="188"/>
      <c r="I269" s="75"/>
      <c r="J269" s="189"/>
      <c r="K269" s="187"/>
      <c r="L269" s="190"/>
      <c r="M269" s="186"/>
      <c r="N269" s="188"/>
      <c r="O269" s="70"/>
      <c r="P269" s="185"/>
      <c r="Q269" s="186"/>
      <c r="R269" s="187"/>
      <c r="S269" s="186"/>
      <c r="T269" s="188"/>
      <c r="U269" s="70"/>
      <c r="V269" s="71"/>
      <c r="W269" s="72"/>
      <c r="X269" s="73"/>
      <c r="Y269" s="72"/>
      <c r="Z269" s="74"/>
      <c r="AA269" s="70"/>
      <c r="AB269" s="71"/>
      <c r="AC269" s="72"/>
      <c r="AD269" s="73"/>
      <c r="AE269" s="72"/>
      <c r="AF269" s="74"/>
      <c r="AG269" s="70"/>
      <c r="AH269" s="71"/>
      <c r="AI269" s="72"/>
      <c r="AJ269" s="73"/>
      <c r="AK269" s="72"/>
      <c r="AL269" s="74"/>
      <c r="AM269" s="70"/>
      <c r="AN269" s="71"/>
      <c r="AO269" s="72"/>
      <c r="AP269" s="73"/>
      <c r="AQ269" s="72"/>
      <c r="AR269" s="74"/>
      <c r="AS269" s="13"/>
    </row>
    <row r="270" spans="1:45">
      <c r="A270" s="183"/>
      <c r="B270" s="178" t="s">
        <v>1</v>
      </c>
      <c r="C270" s="47"/>
      <c r="D270" s="179"/>
      <c r="E270" s="180"/>
      <c r="F270" s="181"/>
      <c r="G270" s="180"/>
      <c r="H270" s="182"/>
      <c r="I270" s="191"/>
      <c r="J270" s="179"/>
      <c r="K270" s="181"/>
      <c r="L270" s="181"/>
      <c r="M270" s="180"/>
      <c r="N270" s="182"/>
      <c r="O270" s="47"/>
      <c r="P270" s="179"/>
      <c r="Q270" s="180"/>
      <c r="R270" s="181"/>
      <c r="S270" s="180"/>
      <c r="T270" s="182"/>
      <c r="U270" s="127"/>
      <c r="V270" s="122"/>
      <c r="W270" s="123"/>
      <c r="X270" s="124"/>
      <c r="Y270" s="123"/>
      <c r="Z270" s="125"/>
      <c r="AA270" s="70">
        <v>1</v>
      </c>
      <c r="AB270" s="122"/>
      <c r="AC270" s="123"/>
      <c r="AD270" s="124"/>
      <c r="AE270" s="123"/>
      <c r="AF270" s="125"/>
      <c r="AG270" s="127">
        <v>1</v>
      </c>
      <c r="AH270" s="122"/>
      <c r="AI270" s="123"/>
      <c r="AJ270" s="124"/>
      <c r="AK270" s="123"/>
      <c r="AL270" s="125"/>
      <c r="AM270" s="127">
        <v>1</v>
      </c>
      <c r="AN270" s="122"/>
      <c r="AO270" s="123"/>
      <c r="AP270" s="124"/>
      <c r="AQ270" s="123"/>
      <c r="AR270" s="125"/>
      <c r="AS270" s="38" t="s">
        <v>27</v>
      </c>
    </row>
    <row r="271" spans="1:45">
      <c r="A271" s="183"/>
      <c r="B271" s="178" t="s">
        <v>2</v>
      </c>
      <c r="C271" s="47"/>
      <c r="D271" s="179"/>
      <c r="E271" s="180"/>
      <c r="F271" s="181"/>
      <c r="G271" s="180"/>
      <c r="H271" s="182"/>
      <c r="I271" s="191"/>
      <c r="J271" s="179"/>
      <c r="K271" s="181"/>
      <c r="L271" s="181"/>
      <c r="M271" s="180"/>
      <c r="N271" s="182"/>
      <c r="O271" s="47"/>
      <c r="P271" s="179"/>
      <c r="Q271" s="180"/>
      <c r="R271" s="181"/>
      <c r="S271" s="180"/>
      <c r="T271" s="182"/>
      <c r="U271" s="127"/>
      <c r="V271" s="122"/>
      <c r="W271" s="123"/>
      <c r="X271" s="124"/>
      <c r="Y271" s="123"/>
      <c r="Z271" s="125"/>
      <c r="AA271" s="70" t="s">
        <v>69</v>
      </c>
      <c r="AB271" s="122"/>
      <c r="AC271" s="123"/>
      <c r="AD271" s="124"/>
      <c r="AE271" s="123"/>
      <c r="AF271" s="125"/>
      <c r="AG271" s="127" t="s">
        <v>69</v>
      </c>
      <c r="AH271" s="122"/>
      <c r="AI271" s="123"/>
      <c r="AJ271" s="124"/>
      <c r="AK271" s="123"/>
      <c r="AL271" s="125"/>
      <c r="AM271" s="127" t="s">
        <v>69</v>
      </c>
      <c r="AN271" s="122"/>
      <c r="AO271" s="123"/>
      <c r="AP271" s="124"/>
      <c r="AQ271" s="123"/>
      <c r="AR271" s="125"/>
      <c r="AS271" s="38" t="s">
        <v>27</v>
      </c>
    </row>
    <row r="272" spans="1:45">
      <c r="A272" s="183"/>
      <c r="B272" s="178" t="s">
        <v>3</v>
      </c>
      <c r="C272" s="47"/>
      <c r="D272" s="179"/>
      <c r="E272" s="180"/>
      <c r="F272" s="181"/>
      <c r="G272" s="180"/>
      <c r="H272" s="182"/>
      <c r="I272" s="191"/>
      <c r="J272" s="179"/>
      <c r="K272" s="181"/>
      <c r="L272" s="181"/>
      <c r="M272" s="180"/>
      <c r="N272" s="182"/>
      <c r="O272" s="47"/>
      <c r="P272" s="179"/>
      <c r="Q272" s="180"/>
      <c r="R272" s="181"/>
      <c r="S272" s="180"/>
      <c r="T272" s="182"/>
      <c r="U272" s="127"/>
      <c r="V272" s="122"/>
      <c r="W272" s="123"/>
      <c r="X272" s="124"/>
      <c r="Y272" s="123"/>
      <c r="Z272" s="125"/>
      <c r="AA272" s="70">
        <v>28</v>
      </c>
      <c r="AB272" s="122"/>
      <c r="AC272" s="123"/>
      <c r="AD272" s="124"/>
      <c r="AE272" s="123"/>
      <c r="AF272" s="125"/>
      <c r="AG272" s="127">
        <v>19</v>
      </c>
      <c r="AH272" s="122"/>
      <c r="AI272" s="123"/>
      <c r="AJ272" s="124"/>
      <c r="AK272" s="123"/>
      <c r="AL272" s="125"/>
      <c r="AM272" s="127">
        <v>18</v>
      </c>
      <c r="AN272" s="122"/>
      <c r="AO272" s="123"/>
      <c r="AP272" s="124"/>
      <c r="AQ272" s="123"/>
      <c r="AR272" s="125"/>
      <c r="AS272" s="38" t="s">
        <v>27</v>
      </c>
    </row>
    <row r="273" spans="1:45">
      <c r="A273" s="183"/>
      <c r="B273" s="178" t="s">
        <v>4</v>
      </c>
      <c r="C273" s="47"/>
      <c r="D273" s="179"/>
      <c r="E273" s="180"/>
      <c r="F273" s="181"/>
      <c r="G273" s="180"/>
      <c r="H273" s="182"/>
      <c r="I273" s="191"/>
      <c r="J273" s="179"/>
      <c r="K273" s="181"/>
      <c r="L273" s="181"/>
      <c r="M273" s="180"/>
      <c r="N273" s="182"/>
      <c r="O273" s="47"/>
      <c r="P273" s="179"/>
      <c r="Q273" s="180"/>
      <c r="R273" s="181"/>
      <c r="S273" s="180"/>
      <c r="T273" s="182"/>
      <c r="U273" s="127"/>
      <c r="V273" s="122"/>
      <c r="W273" s="123"/>
      <c r="X273" s="124"/>
      <c r="Y273" s="123"/>
      <c r="Z273" s="125"/>
      <c r="AA273" s="70" t="s">
        <v>86</v>
      </c>
      <c r="AB273" s="122"/>
      <c r="AC273" s="123"/>
      <c r="AD273" s="124"/>
      <c r="AE273" s="123"/>
      <c r="AF273" s="125"/>
      <c r="AG273" s="127">
        <v>5</v>
      </c>
      <c r="AH273" s="122"/>
      <c r="AI273" s="123"/>
      <c r="AJ273" s="124"/>
      <c r="AK273" s="123"/>
      <c r="AL273" s="125"/>
      <c r="AM273" s="127">
        <v>5</v>
      </c>
      <c r="AN273" s="122"/>
      <c r="AO273" s="123"/>
      <c r="AP273" s="124"/>
      <c r="AQ273" s="123"/>
      <c r="AR273" s="125"/>
      <c r="AS273" s="38" t="s">
        <v>27</v>
      </c>
    </row>
    <row r="274" spans="1:45">
      <c r="A274" s="183"/>
      <c r="B274" s="178" t="s">
        <v>5</v>
      </c>
      <c r="C274" s="47"/>
      <c r="D274" s="179"/>
      <c r="E274" s="180"/>
      <c r="F274" s="181"/>
      <c r="G274" s="180"/>
      <c r="H274" s="182"/>
      <c r="I274" s="191"/>
      <c r="J274" s="179"/>
      <c r="K274" s="181"/>
      <c r="L274" s="181"/>
      <c r="M274" s="180"/>
      <c r="N274" s="182"/>
      <c r="O274" s="47"/>
      <c r="P274" s="179"/>
      <c r="Q274" s="180"/>
      <c r="R274" s="181"/>
      <c r="S274" s="180"/>
      <c r="T274" s="182"/>
      <c r="U274" s="127"/>
      <c r="V274" s="122"/>
      <c r="W274" s="123"/>
      <c r="X274" s="124"/>
      <c r="Y274" s="123"/>
      <c r="Z274" s="125"/>
      <c r="AA274" s="70">
        <v>6</v>
      </c>
      <c r="AB274" s="122"/>
      <c r="AC274" s="123"/>
      <c r="AD274" s="124"/>
      <c r="AE274" s="123"/>
      <c r="AF274" s="125"/>
      <c r="AG274" s="127">
        <v>4</v>
      </c>
      <c r="AH274" s="122"/>
      <c r="AI274" s="123"/>
      <c r="AJ274" s="124"/>
      <c r="AK274" s="123"/>
      <c r="AL274" s="125"/>
      <c r="AM274" s="127">
        <v>3</v>
      </c>
      <c r="AN274" s="122"/>
      <c r="AO274" s="123"/>
      <c r="AP274" s="124"/>
      <c r="AQ274" s="123"/>
      <c r="AR274" s="125"/>
      <c r="AS274" s="38" t="s">
        <v>27</v>
      </c>
    </row>
    <row r="275" spans="1:45" ht="45">
      <c r="A275" s="183"/>
      <c r="B275" s="184" t="s">
        <v>80</v>
      </c>
      <c r="C275" s="70"/>
      <c r="D275" s="185"/>
      <c r="E275" s="186"/>
      <c r="F275" s="187"/>
      <c r="G275" s="186"/>
      <c r="H275" s="188"/>
      <c r="I275" s="75"/>
      <c r="J275" s="189"/>
      <c r="K275" s="187"/>
      <c r="L275" s="190"/>
      <c r="M275" s="186"/>
      <c r="N275" s="188"/>
      <c r="O275" s="70"/>
      <c r="P275" s="185"/>
      <c r="Q275" s="186"/>
      <c r="R275" s="187"/>
      <c r="S275" s="186"/>
      <c r="T275" s="188"/>
      <c r="U275" s="70"/>
      <c r="V275" s="71"/>
      <c r="W275" s="72"/>
      <c r="X275" s="73"/>
      <c r="Y275" s="72"/>
      <c r="Z275" s="74"/>
      <c r="AA275" s="70"/>
      <c r="AB275" s="71"/>
      <c r="AC275" s="72"/>
      <c r="AD275" s="73"/>
      <c r="AE275" s="72"/>
      <c r="AF275" s="74"/>
      <c r="AG275" s="70"/>
      <c r="AH275" s="71"/>
      <c r="AI275" s="72"/>
      <c r="AJ275" s="73"/>
      <c r="AK275" s="72"/>
      <c r="AL275" s="74"/>
      <c r="AM275" s="70"/>
      <c r="AN275" s="71"/>
      <c r="AO275" s="72"/>
      <c r="AP275" s="73"/>
      <c r="AQ275" s="72"/>
      <c r="AR275" s="74"/>
      <c r="AS275" s="13"/>
    </row>
    <row r="276" spans="1:45">
      <c r="A276" s="183"/>
      <c r="B276" s="178" t="s">
        <v>1</v>
      </c>
      <c r="C276" s="47"/>
      <c r="D276" s="179"/>
      <c r="E276" s="180"/>
      <c r="F276" s="181"/>
      <c r="G276" s="180"/>
      <c r="H276" s="182"/>
      <c r="I276" s="191"/>
      <c r="J276" s="179"/>
      <c r="K276" s="181"/>
      <c r="L276" s="181"/>
      <c r="M276" s="180"/>
      <c r="N276" s="182"/>
      <c r="O276" s="47"/>
      <c r="P276" s="179"/>
      <c r="Q276" s="180"/>
      <c r="R276" s="181"/>
      <c r="S276" s="180"/>
      <c r="T276" s="182"/>
      <c r="U276" s="127"/>
      <c r="V276" s="122"/>
      <c r="W276" s="123"/>
      <c r="X276" s="124"/>
      <c r="Y276" s="123"/>
      <c r="Z276" s="125"/>
      <c r="AA276" s="70">
        <v>2</v>
      </c>
      <c r="AB276" s="122"/>
      <c r="AC276" s="123"/>
      <c r="AD276" s="124"/>
      <c r="AE276" s="123"/>
      <c r="AF276" s="125"/>
      <c r="AG276" s="127">
        <v>2</v>
      </c>
      <c r="AH276" s="122"/>
      <c r="AI276" s="123"/>
      <c r="AJ276" s="124"/>
      <c r="AK276" s="123"/>
      <c r="AL276" s="125"/>
      <c r="AM276" s="127">
        <v>1</v>
      </c>
      <c r="AN276" s="122"/>
      <c r="AO276" s="123"/>
      <c r="AP276" s="124"/>
      <c r="AQ276" s="123"/>
      <c r="AR276" s="125"/>
      <c r="AS276" s="38" t="s">
        <v>27</v>
      </c>
    </row>
    <row r="277" spans="1:45">
      <c r="A277" s="183"/>
      <c r="B277" s="178" t="s">
        <v>2</v>
      </c>
      <c r="C277" s="47"/>
      <c r="D277" s="179"/>
      <c r="E277" s="180"/>
      <c r="F277" s="181"/>
      <c r="G277" s="180"/>
      <c r="H277" s="182"/>
      <c r="I277" s="191"/>
      <c r="J277" s="179"/>
      <c r="K277" s="181"/>
      <c r="L277" s="181"/>
      <c r="M277" s="180"/>
      <c r="N277" s="182"/>
      <c r="O277" s="47"/>
      <c r="P277" s="179"/>
      <c r="Q277" s="180"/>
      <c r="R277" s="181"/>
      <c r="S277" s="180"/>
      <c r="T277" s="182"/>
      <c r="U277" s="127"/>
      <c r="V277" s="122"/>
      <c r="W277" s="123"/>
      <c r="X277" s="124"/>
      <c r="Y277" s="123"/>
      <c r="Z277" s="125"/>
      <c r="AA277" s="70" t="s">
        <v>69</v>
      </c>
      <c r="AB277" s="122"/>
      <c r="AC277" s="123"/>
      <c r="AD277" s="124"/>
      <c r="AE277" s="123"/>
      <c r="AF277" s="125"/>
      <c r="AG277" s="127" t="s">
        <v>69</v>
      </c>
      <c r="AH277" s="122"/>
      <c r="AI277" s="123"/>
      <c r="AJ277" s="124"/>
      <c r="AK277" s="123"/>
      <c r="AL277" s="125"/>
      <c r="AM277" s="127" t="s">
        <v>69</v>
      </c>
      <c r="AN277" s="122"/>
      <c r="AO277" s="123"/>
      <c r="AP277" s="124"/>
      <c r="AQ277" s="123"/>
      <c r="AR277" s="125"/>
      <c r="AS277" s="38" t="s">
        <v>27</v>
      </c>
    </row>
    <row r="278" spans="1:45">
      <c r="A278" s="183"/>
      <c r="B278" s="178" t="s">
        <v>3</v>
      </c>
      <c r="C278" s="47"/>
      <c r="D278" s="179"/>
      <c r="E278" s="180"/>
      <c r="F278" s="181"/>
      <c r="G278" s="180"/>
      <c r="H278" s="182"/>
      <c r="I278" s="191"/>
      <c r="J278" s="179"/>
      <c r="K278" s="181"/>
      <c r="L278" s="181"/>
      <c r="M278" s="180"/>
      <c r="N278" s="182"/>
      <c r="O278" s="47"/>
      <c r="P278" s="179"/>
      <c r="Q278" s="180"/>
      <c r="R278" s="181"/>
      <c r="S278" s="180"/>
      <c r="T278" s="182"/>
      <c r="U278" s="127"/>
      <c r="V278" s="122"/>
      <c r="W278" s="123"/>
      <c r="X278" s="124"/>
      <c r="Y278" s="123"/>
      <c r="Z278" s="125"/>
      <c r="AA278" s="70">
        <v>80</v>
      </c>
      <c r="AB278" s="122"/>
      <c r="AC278" s="123"/>
      <c r="AD278" s="124"/>
      <c r="AE278" s="123"/>
      <c r="AF278" s="125"/>
      <c r="AG278" s="127">
        <v>26</v>
      </c>
      <c r="AH278" s="122"/>
      <c r="AI278" s="123"/>
      <c r="AJ278" s="124"/>
      <c r="AK278" s="123"/>
      <c r="AL278" s="125"/>
      <c r="AM278" s="127">
        <v>20</v>
      </c>
      <c r="AN278" s="122"/>
      <c r="AO278" s="123"/>
      <c r="AP278" s="124"/>
      <c r="AQ278" s="123"/>
      <c r="AR278" s="125"/>
      <c r="AS278" s="38" t="s">
        <v>27</v>
      </c>
    </row>
    <row r="279" spans="1:45">
      <c r="A279" s="183"/>
      <c r="B279" s="178" t="s">
        <v>4</v>
      </c>
      <c r="C279" s="47"/>
      <c r="D279" s="179"/>
      <c r="E279" s="180"/>
      <c r="F279" s="181"/>
      <c r="G279" s="180"/>
      <c r="H279" s="182"/>
      <c r="I279" s="191"/>
      <c r="J279" s="179"/>
      <c r="K279" s="181"/>
      <c r="L279" s="181"/>
      <c r="M279" s="180"/>
      <c r="N279" s="182"/>
      <c r="O279" s="47"/>
      <c r="P279" s="179"/>
      <c r="Q279" s="180"/>
      <c r="R279" s="181"/>
      <c r="S279" s="180"/>
      <c r="T279" s="182"/>
      <c r="U279" s="127"/>
      <c r="V279" s="122"/>
      <c r="W279" s="123"/>
      <c r="X279" s="124"/>
      <c r="Y279" s="123"/>
      <c r="Z279" s="125"/>
      <c r="AA279" s="70" t="s">
        <v>86</v>
      </c>
      <c r="AB279" s="122"/>
      <c r="AC279" s="123"/>
      <c r="AD279" s="124"/>
      <c r="AE279" s="123"/>
      <c r="AF279" s="125"/>
      <c r="AG279" s="127" t="s">
        <v>69</v>
      </c>
      <c r="AH279" s="122"/>
      <c r="AI279" s="123"/>
      <c r="AJ279" s="124"/>
      <c r="AK279" s="123"/>
      <c r="AL279" s="125"/>
      <c r="AM279" s="127" t="s">
        <v>69</v>
      </c>
      <c r="AN279" s="122"/>
      <c r="AO279" s="123"/>
      <c r="AP279" s="124"/>
      <c r="AQ279" s="123"/>
      <c r="AR279" s="125"/>
      <c r="AS279" s="38" t="s">
        <v>27</v>
      </c>
    </row>
    <row r="280" spans="1:45">
      <c r="A280" s="183"/>
      <c r="B280" s="178" t="s">
        <v>5</v>
      </c>
      <c r="C280" s="47"/>
      <c r="D280" s="179"/>
      <c r="E280" s="180"/>
      <c r="F280" s="181"/>
      <c r="G280" s="180"/>
      <c r="H280" s="182"/>
      <c r="I280" s="191"/>
      <c r="J280" s="179"/>
      <c r="K280" s="181"/>
      <c r="L280" s="181"/>
      <c r="M280" s="180"/>
      <c r="N280" s="182"/>
      <c r="O280" s="47"/>
      <c r="P280" s="179"/>
      <c r="Q280" s="180"/>
      <c r="R280" s="181"/>
      <c r="S280" s="180"/>
      <c r="T280" s="182"/>
      <c r="U280" s="127"/>
      <c r="V280" s="122"/>
      <c r="W280" s="123"/>
      <c r="X280" s="124"/>
      <c r="Y280" s="123"/>
      <c r="Z280" s="125"/>
      <c r="AA280" s="127">
        <v>1654</v>
      </c>
      <c r="AB280" s="122"/>
      <c r="AC280" s="123"/>
      <c r="AD280" s="124"/>
      <c r="AE280" s="123"/>
      <c r="AF280" s="125"/>
      <c r="AG280" s="127">
        <v>1559</v>
      </c>
      <c r="AH280" s="122"/>
      <c r="AI280" s="123"/>
      <c r="AJ280" s="124"/>
      <c r="AK280" s="123"/>
      <c r="AL280" s="125"/>
      <c r="AM280" s="127">
        <v>1553</v>
      </c>
      <c r="AN280" s="122"/>
      <c r="AO280" s="123"/>
      <c r="AP280" s="124"/>
      <c r="AQ280" s="123"/>
      <c r="AR280" s="125"/>
      <c r="AS280" s="38" t="s">
        <v>27</v>
      </c>
    </row>
    <row r="281" spans="1:45" ht="30">
      <c r="A281" s="183"/>
      <c r="B281" s="184" t="s">
        <v>81</v>
      </c>
      <c r="C281" s="70"/>
      <c r="D281" s="185"/>
      <c r="E281" s="186"/>
      <c r="F281" s="187"/>
      <c r="G281" s="186"/>
      <c r="H281" s="188"/>
      <c r="I281" s="75"/>
      <c r="J281" s="189"/>
      <c r="K281" s="187"/>
      <c r="L281" s="190"/>
      <c r="M281" s="186"/>
      <c r="N281" s="188"/>
      <c r="O281" s="70"/>
      <c r="P281" s="185"/>
      <c r="Q281" s="186"/>
      <c r="R281" s="187"/>
      <c r="S281" s="186"/>
      <c r="T281" s="188"/>
      <c r="U281" s="70"/>
      <c r="V281" s="71"/>
      <c r="W281" s="72"/>
      <c r="X281" s="73"/>
      <c r="Y281" s="72"/>
      <c r="Z281" s="74"/>
      <c r="AA281" s="70"/>
      <c r="AB281" s="71"/>
      <c r="AC281" s="72"/>
      <c r="AD281" s="73"/>
      <c r="AE281" s="72"/>
      <c r="AF281" s="74"/>
      <c r="AG281" s="70"/>
      <c r="AH281" s="71"/>
      <c r="AI281" s="72"/>
      <c r="AJ281" s="73"/>
      <c r="AK281" s="72"/>
      <c r="AL281" s="74"/>
      <c r="AM281" s="70"/>
      <c r="AN281" s="71"/>
      <c r="AO281" s="72"/>
      <c r="AP281" s="73"/>
      <c r="AQ281" s="72"/>
      <c r="AR281" s="74"/>
      <c r="AS281" s="13"/>
    </row>
    <row r="282" spans="1:45">
      <c r="A282" s="183"/>
      <c r="B282" s="178" t="s">
        <v>1</v>
      </c>
      <c r="C282" s="47"/>
      <c r="D282" s="179"/>
      <c r="E282" s="180"/>
      <c r="F282" s="181"/>
      <c r="G282" s="180"/>
      <c r="H282" s="182"/>
      <c r="I282" s="191"/>
      <c r="J282" s="179"/>
      <c r="K282" s="181"/>
      <c r="L282" s="181"/>
      <c r="M282" s="180"/>
      <c r="N282" s="182"/>
      <c r="O282" s="47"/>
      <c r="P282" s="179"/>
      <c r="Q282" s="180"/>
      <c r="R282" s="181"/>
      <c r="S282" s="180"/>
      <c r="T282" s="182"/>
      <c r="U282" s="127"/>
      <c r="V282" s="122"/>
      <c r="W282" s="123"/>
      <c r="X282" s="124"/>
      <c r="Y282" s="123"/>
      <c r="Z282" s="125"/>
      <c r="AA282" s="70">
        <v>1</v>
      </c>
      <c r="AB282" s="122"/>
      <c r="AC282" s="123"/>
      <c r="AD282" s="124"/>
      <c r="AE282" s="123"/>
      <c r="AF282" s="125"/>
      <c r="AG282" s="127">
        <v>4</v>
      </c>
      <c r="AH282" s="122"/>
      <c r="AI282" s="123"/>
      <c r="AJ282" s="124"/>
      <c r="AK282" s="123"/>
      <c r="AL282" s="125"/>
      <c r="AM282" s="127">
        <v>5</v>
      </c>
      <c r="AN282" s="122"/>
      <c r="AO282" s="123"/>
      <c r="AP282" s="124"/>
      <c r="AQ282" s="123"/>
      <c r="AR282" s="125"/>
      <c r="AS282" s="38" t="s">
        <v>27</v>
      </c>
    </row>
    <row r="283" spans="1:45">
      <c r="A283" s="183"/>
      <c r="B283" s="178" t="s">
        <v>2</v>
      </c>
      <c r="C283" s="47"/>
      <c r="D283" s="179"/>
      <c r="E283" s="180"/>
      <c r="F283" s="181"/>
      <c r="G283" s="180"/>
      <c r="H283" s="182"/>
      <c r="I283" s="191"/>
      <c r="J283" s="179"/>
      <c r="K283" s="181"/>
      <c r="L283" s="181"/>
      <c r="M283" s="180"/>
      <c r="N283" s="182"/>
      <c r="O283" s="47"/>
      <c r="P283" s="179"/>
      <c r="Q283" s="180"/>
      <c r="R283" s="181"/>
      <c r="S283" s="180"/>
      <c r="T283" s="182"/>
      <c r="U283" s="127"/>
      <c r="V283" s="122"/>
      <c r="W283" s="123"/>
      <c r="X283" s="124"/>
      <c r="Y283" s="123"/>
      <c r="Z283" s="125"/>
      <c r="AA283" s="70">
        <v>1</v>
      </c>
      <c r="AB283" s="122"/>
      <c r="AC283" s="123"/>
      <c r="AD283" s="124"/>
      <c r="AE283" s="123"/>
      <c r="AF283" s="125"/>
      <c r="AG283" s="127">
        <v>1</v>
      </c>
      <c r="AH283" s="122"/>
      <c r="AI283" s="123"/>
      <c r="AJ283" s="124"/>
      <c r="AK283" s="123"/>
      <c r="AL283" s="125"/>
      <c r="AM283" s="127">
        <v>1</v>
      </c>
      <c r="AN283" s="122"/>
      <c r="AO283" s="123"/>
      <c r="AP283" s="124"/>
      <c r="AQ283" s="123"/>
      <c r="AR283" s="125"/>
      <c r="AS283" s="38" t="s">
        <v>27</v>
      </c>
    </row>
    <row r="284" spans="1:45">
      <c r="A284" s="183"/>
      <c r="B284" s="178" t="s">
        <v>3</v>
      </c>
      <c r="C284" s="47"/>
      <c r="D284" s="179"/>
      <c r="E284" s="180"/>
      <c r="F284" s="181"/>
      <c r="G284" s="180"/>
      <c r="H284" s="182"/>
      <c r="I284" s="191"/>
      <c r="J284" s="179"/>
      <c r="K284" s="181"/>
      <c r="L284" s="181"/>
      <c r="M284" s="180"/>
      <c r="N284" s="182"/>
      <c r="O284" s="47"/>
      <c r="P284" s="179"/>
      <c r="Q284" s="180"/>
      <c r="R284" s="181"/>
      <c r="S284" s="180"/>
      <c r="T284" s="182"/>
      <c r="U284" s="127"/>
      <c r="V284" s="122"/>
      <c r="W284" s="123"/>
      <c r="X284" s="124"/>
      <c r="Y284" s="123"/>
      <c r="Z284" s="125"/>
      <c r="AA284" s="70">
        <v>1</v>
      </c>
      <c r="AB284" s="122"/>
      <c r="AC284" s="123"/>
      <c r="AD284" s="124"/>
      <c r="AE284" s="123"/>
      <c r="AF284" s="125"/>
      <c r="AG284" s="127">
        <v>1</v>
      </c>
      <c r="AH284" s="122"/>
      <c r="AI284" s="123"/>
      <c r="AJ284" s="124"/>
      <c r="AK284" s="123"/>
      <c r="AL284" s="125"/>
      <c r="AM284" s="127">
        <v>1</v>
      </c>
      <c r="AN284" s="122"/>
      <c r="AO284" s="123"/>
      <c r="AP284" s="124"/>
      <c r="AQ284" s="123"/>
      <c r="AR284" s="125"/>
      <c r="AS284" s="38" t="s">
        <v>27</v>
      </c>
    </row>
    <row r="285" spans="1:45">
      <c r="A285" s="183"/>
      <c r="B285" s="178" t="s">
        <v>4</v>
      </c>
      <c r="C285" s="47"/>
      <c r="D285" s="179"/>
      <c r="E285" s="180"/>
      <c r="F285" s="181"/>
      <c r="G285" s="180"/>
      <c r="H285" s="182"/>
      <c r="I285" s="191"/>
      <c r="J285" s="179"/>
      <c r="K285" s="181"/>
      <c r="L285" s="181"/>
      <c r="M285" s="180"/>
      <c r="N285" s="182"/>
      <c r="O285" s="47"/>
      <c r="P285" s="179"/>
      <c r="Q285" s="180"/>
      <c r="R285" s="181"/>
      <c r="S285" s="180"/>
      <c r="T285" s="182"/>
      <c r="U285" s="127"/>
      <c r="V285" s="122"/>
      <c r="W285" s="123"/>
      <c r="X285" s="124"/>
      <c r="Y285" s="123"/>
      <c r="Z285" s="125"/>
      <c r="AA285" s="70" t="s">
        <v>86</v>
      </c>
      <c r="AB285" s="122"/>
      <c r="AC285" s="123"/>
      <c r="AD285" s="124"/>
      <c r="AE285" s="123"/>
      <c r="AF285" s="125"/>
      <c r="AG285" s="127" t="s">
        <v>69</v>
      </c>
      <c r="AH285" s="122"/>
      <c r="AI285" s="123"/>
      <c r="AJ285" s="124"/>
      <c r="AK285" s="123"/>
      <c r="AL285" s="125"/>
      <c r="AM285" s="127">
        <v>1</v>
      </c>
      <c r="AN285" s="122"/>
      <c r="AO285" s="123"/>
      <c r="AP285" s="124"/>
      <c r="AQ285" s="123"/>
      <c r="AR285" s="125"/>
      <c r="AS285" s="38" t="s">
        <v>27</v>
      </c>
    </row>
    <row r="286" spans="1:45">
      <c r="A286" s="183"/>
      <c r="B286" s="178" t="s">
        <v>5</v>
      </c>
      <c r="C286" s="47"/>
      <c r="D286" s="179"/>
      <c r="E286" s="180"/>
      <c r="F286" s="181"/>
      <c r="G286" s="180"/>
      <c r="H286" s="182"/>
      <c r="I286" s="191"/>
      <c r="J286" s="179"/>
      <c r="K286" s="181"/>
      <c r="L286" s="181"/>
      <c r="M286" s="180"/>
      <c r="N286" s="182"/>
      <c r="O286" s="47"/>
      <c r="P286" s="179"/>
      <c r="Q286" s="180"/>
      <c r="R286" s="181"/>
      <c r="S286" s="180"/>
      <c r="T286" s="182"/>
      <c r="U286" s="127"/>
      <c r="V286" s="122"/>
      <c r="W286" s="123"/>
      <c r="X286" s="124"/>
      <c r="Y286" s="123"/>
      <c r="Z286" s="125"/>
      <c r="AA286" s="70">
        <v>5</v>
      </c>
      <c r="AB286" s="122"/>
      <c r="AC286" s="123"/>
      <c r="AD286" s="124"/>
      <c r="AE286" s="123"/>
      <c r="AF286" s="125"/>
      <c r="AG286" s="127">
        <v>5</v>
      </c>
      <c r="AH286" s="122"/>
      <c r="AI286" s="123"/>
      <c r="AJ286" s="124"/>
      <c r="AK286" s="123"/>
      <c r="AL286" s="125"/>
      <c r="AM286" s="127">
        <v>5</v>
      </c>
      <c r="AN286" s="122"/>
      <c r="AO286" s="123"/>
      <c r="AP286" s="124"/>
      <c r="AQ286" s="123"/>
      <c r="AR286" s="125"/>
      <c r="AS286" s="38" t="s">
        <v>27</v>
      </c>
    </row>
    <row r="287" spans="1:45" ht="30">
      <c r="A287" s="183"/>
      <c r="B287" s="184" t="s">
        <v>82</v>
      </c>
      <c r="C287" s="70"/>
      <c r="D287" s="185"/>
      <c r="E287" s="186"/>
      <c r="F287" s="187"/>
      <c r="G287" s="186"/>
      <c r="H287" s="188"/>
      <c r="I287" s="75"/>
      <c r="J287" s="189"/>
      <c r="K287" s="187"/>
      <c r="L287" s="190"/>
      <c r="M287" s="186"/>
      <c r="N287" s="188"/>
      <c r="O287" s="70"/>
      <c r="P287" s="185"/>
      <c r="Q287" s="186"/>
      <c r="R287" s="187"/>
      <c r="S287" s="186"/>
      <c r="T287" s="188"/>
      <c r="U287" s="70"/>
      <c r="V287" s="71"/>
      <c r="W287" s="72"/>
      <c r="X287" s="73"/>
      <c r="Y287" s="72"/>
      <c r="Z287" s="74"/>
      <c r="AA287" s="70"/>
      <c r="AB287" s="71"/>
      <c r="AC287" s="72"/>
      <c r="AD287" s="73"/>
      <c r="AE287" s="72"/>
      <c r="AF287" s="74"/>
      <c r="AG287" s="70"/>
      <c r="AH287" s="71"/>
      <c r="AI287" s="72"/>
      <c r="AJ287" s="73"/>
      <c r="AK287" s="72"/>
      <c r="AL287" s="74"/>
      <c r="AM287" s="70"/>
      <c r="AN287" s="71"/>
      <c r="AO287" s="72"/>
      <c r="AP287" s="73"/>
      <c r="AQ287" s="72"/>
      <c r="AR287" s="74"/>
      <c r="AS287" s="13"/>
    </row>
    <row r="288" spans="1:45">
      <c r="A288" s="183"/>
      <c r="B288" s="178" t="s">
        <v>1</v>
      </c>
      <c r="C288" s="47"/>
      <c r="D288" s="179"/>
      <c r="E288" s="180"/>
      <c r="F288" s="181"/>
      <c r="G288" s="180"/>
      <c r="H288" s="182"/>
      <c r="I288" s="191"/>
      <c r="J288" s="179"/>
      <c r="K288" s="181"/>
      <c r="L288" s="181"/>
      <c r="M288" s="180"/>
      <c r="N288" s="182"/>
      <c r="O288" s="47"/>
      <c r="P288" s="179"/>
      <c r="Q288" s="180"/>
      <c r="R288" s="181"/>
      <c r="S288" s="180"/>
      <c r="T288" s="182"/>
      <c r="U288" s="127"/>
      <c r="V288" s="122"/>
      <c r="W288" s="123"/>
      <c r="X288" s="124"/>
      <c r="Y288" s="123"/>
      <c r="Z288" s="125"/>
      <c r="AA288" s="70">
        <v>1</v>
      </c>
      <c r="AB288" s="122"/>
      <c r="AC288" s="123"/>
      <c r="AD288" s="124"/>
      <c r="AE288" s="123"/>
      <c r="AF288" s="125"/>
      <c r="AG288" s="127">
        <v>1</v>
      </c>
      <c r="AH288" s="122"/>
      <c r="AI288" s="123"/>
      <c r="AJ288" s="124"/>
      <c r="AK288" s="123"/>
      <c r="AL288" s="125"/>
      <c r="AM288" s="127">
        <v>1</v>
      </c>
      <c r="AN288" s="122"/>
      <c r="AO288" s="123"/>
      <c r="AP288" s="124"/>
      <c r="AQ288" s="123"/>
      <c r="AR288" s="125"/>
      <c r="AS288" s="38" t="s">
        <v>27</v>
      </c>
    </row>
    <row r="289" spans="1:45">
      <c r="A289" s="183"/>
      <c r="B289" s="178" t="s">
        <v>2</v>
      </c>
      <c r="C289" s="47"/>
      <c r="D289" s="179"/>
      <c r="E289" s="180"/>
      <c r="F289" s="181"/>
      <c r="G289" s="180"/>
      <c r="H289" s="182"/>
      <c r="I289" s="191"/>
      <c r="J289" s="179"/>
      <c r="K289" s="181"/>
      <c r="L289" s="181"/>
      <c r="M289" s="180"/>
      <c r="N289" s="182"/>
      <c r="O289" s="47"/>
      <c r="P289" s="179"/>
      <c r="Q289" s="180"/>
      <c r="R289" s="181"/>
      <c r="S289" s="180"/>
      <c r="T289" s="182"/>
      <c r="U289" s="127"/>
      <c r="V289" s="122"/>
      <c r="W289" s="123"/>
      <c r="X289" s="124"/>
      <c r="Y289" s="123"/>
      <c r="Z289" s="125"/>
      <c r="AA289" s="70" t="s">
        <v>69</v>
      </c>
      <c r="AB289" s="122"/>
      <c r="AC289" s="123"/>
      <c r="AD289" s="124"/>
      <c r="AE289" s="123"/>
      <c r="AF289" s="125"/>
      <c r="AG289" s="127" t="s">
        <v>69</v>
      </c>
      <c r="AH289" s="122"/>
      <c r="AI289" s="123"/>
      <c r="AJ289" s="124"/>
      <c r="AK289" s="123"/>
      <c r="AL289" s="125"/>
      <c r="AM289" s="127" t="s">
        <v>69</v>
      </c>
      <c r="AN289" s="122"/>
      <c r="AO289" s="123"/>
      <c r="AP289" s="124"/>
      <c r="AQ289" s="123"/>
      <c r="AR289" s="125"/>
      <c r="AS289" s="38" t="s">
        <v>27</v>
      </c>
    </row>
    <row r="290" spans="1:45">
      <c r="A290" s="183"/>
      <c r="B290" s="178" t="s">
        <v>3</v>
      </c>
      <c r="C290" s="47"/>
      <c r="D290" s="179"/>
      <c r="E290" s="180"/>
      <c r="F290" s="181"/>
      <c r="G290" s="180"/>
      <c r="H290" s="182"/>
      <c r="I290" s="191"/>
      <c r="J290" s="179"/>
      <c r="K290" s="181"/>
      <c r="L290" s="181"/>
      <c r="M290" s="180"/>
      <c r="N290" s="182"/>
      <c r="O290" s="47"/>
      <c r="P290" s="179"/>
      <c r="Q290" s="180"/>
      <c r="R290" s="181"/>
      <c r="S290" s="180"/>
      <c r="T290" s="182"/>
      <c r="U290" s="127"/>
      <c r="V290" s="122"/>
      <c r="W290" s="123"/>
      <c r="X290" s="124"/>
      <c r="Y290" s="123"/>
      <c r="Z290" s="125"/>
      <c r="AA290" s="70" t="s">
        <v>69</v>
      </c>
      <c r="AB290" s="122"/>
      <c r="AC290" s="123"/>
      <c r="AD290" s="124"/>
      <c r="AE290" s="123"/>
      <c r="AF290" s="125"/>
      <c r="AG290" s="127" t="s">
        <v>69</v>
      </c>
      <c r="AH290" s="122"/>
      <c r="AI290" s="123"/>
      <c r="AJ290" s="124"/>
      <c r="AK290" s="123"/>
      <c r="AL290" s="125"/>
      <c r="AM290" s="127">
        <v>2</v>
      </c>
      <c r="AN290" s="122"/>
      <c r="AO290" s="123"/>
      <c r="AP290" s="124"/>
      <c r="AQ290" s="123"/>
      <c r="AR290" s="125"/>
      <c r="AS290" s="38" t="s">
        <v>27</v>
      </c>
    </row>
    <row r="291" spans="1:45">
      <c r="A291" s="183"/>
      <c r="B291" s="178" t="s">
        <v>4</v>
      </c>
      <c r="C291" s="47"/>
      <c r="D291" s="179"/>
      <c r="E291" s="180"/>
      <c r="F291" s="181"/>
      <c r="G291" s="180"/>
      <c r="H291" s="182"/>
      <c r="I291" s="191"/>
      <c r="J291" s="179"/>
      <c r="K291" s="181"/>
      <c r="L291" s="181"/>
      <c r="M291" s="180"/>
      <c r="N291" s="182"/>
      <c r="O291" s="47"/>
      <c r="P291" s="179"/>
      <c r="Q291" s="180"/>
      <c r="R291" s="181"/>
      <c r="S291" s="180"/>
      <c r="T291" s="182"/>
      <c r="U291" s="127"/>
      <c r="V291" s="122"/>
      <c r="W291" s="123"/>
      <c r="X291" s="124"/>
      <c r="Y291" s="123"/>
      <c r="Z291" s="125"/>
      <c r="AA291" s="70" t="s">
        <v>86</v>
      </c>
      <c r="AB291" s="122"/>
      <c r="AC291" s="123"/>
      <c r="AD291" s="124"/>
      <c r="AE291" s="123"/>
      <c r="AF291" s="125"/>
      <c r="AG291" s="127" t="s">
        <v>69</v>
      </c>
      <c r="AH291" s="122"/>
      <c r="AI291" s="123"/>
      <c r="AJ291" s="124"/>
      <c r="AK291" s="123"/>
      <c r="AL291" s="125"/>
      <c r="AM291" s="127" t="s">
        <v>69</v>
      </c>
      <c r="AN291" s="122"/>
      <c r="AO291" s="123"/>
      <c r="AP291" s="124"/>
      <c r="AQ291" s="123"/>
      <c r="AR291" s="125"/>
      <c r="AS291" s="38" t="s">
        <v>27</v>
      </c>
    </row>
    <row r="292" spans="1:45">
      <c r="A292" s="183"/>
      <c r="B292" s="178" t="s">
        <v>5</v>
      </c>
      <c r="C292" s="47"/>
      <c r="D292" s="179"/>
      <c r="E292" s="180"/>
      <c r="F292" s="181"/>
      <c r="G292" s="180"/>
      <c r="H292" s="182"/>
      <c r="I292" s="191"/>
      <c r="J292" s="179"/>
      <c r="K292" s="181"/>
      <c r="L292" s="181"/>
      <c r="M292" s="180"/>
      <c r="N292" s="182"/>
      <c r="O292" s="47"/>
      <c r="P292" s="179"/>
      <c r="Q292" s="180"/>
      <c r="R292" s="181"/>
      <c r="S292" s="180"/>
      <c r="T292" s="182"/>
      <c r="U292" s="127"/>
      <c r="V292" s="122"/>
      <c r="W292" s="123"/>
      <c r="X292" s="124"/>
      <c r="Y292" s="123"/>
      <c r="Z292" s="125"/>
      <c r="AA292" s="70">
        <v>26</v>
      </c>
      <c r="AB292" s="122"/>
      <c r="AC292" s="123"/>
      <c r="AD292" s="124"/>
      <c r="AE292" s="123"/>
      <c r="AF292" s="125"/>
      <c r="AG292" s="127">
        <v>21</v>
      </c>
      <c r="AH292" s="122"/>
      <c r="AI292" s="123"/>
      <c r="AJ292" s="124"/>
      <c r="AK292" s="123"/>
      <c r="AL292" s="125"/>
      <c r="AM292" s="127">
        <v>16</v>
      </c>
      <c r="AN292" s="122"/>
      <c r="AO292" s="123"/>
      <c r="AP292" s="124"/>
      <c r="AQ292" s="123"/>
      <c r="AR292" s="125"/>
      <c r="AS292" s="38" t="s">
        <v>27</v>
      </c>
    </row>
    <row r="293" spans="1:45" ht="30">
      <c r="A293" s="183"/>
      <c r="B293" s="184" t="s">
        <v>83</v>
      </c>
      <c r="C293" s="70"/>
      <c r="D293" s="185"/>
      <c r="E293" s="186"/>
      <c r="F293" s="187"/>
      <c r="G293" s="186"/>
      <c r="H293" s="188"/>
      <c r="I293" s="75"/>
      <c r="J293" s="189"/>
      <c r="K293" s="187"/>
      <c r="L293" s="190"/>
      <c r="M293" s="186"/>
      <c r="N293" s="188"/>
      <c r="O293" s="70"/>
      <c r="P293" s="185"/>
      <c r="Q293" s="186"/>
      <c r="R293" s="187"/>
      <c r="S293" s="186"/>
      <c r="T293" s="188"/>
      <c r="U293" s="70"/>
      <c r="V293" s="71"/>
      <c r="W293" s="72"/>
      <c r="X293" s="73"/>
      <c r="Y293" s="72"/>
      <c r="Z293" s="74"/>
      <c r="AA293" s="70"/>
      <c r="AB293" s="71"/>
      <c r="AC293" s="72"/>
      <c r="AD293" s="73"/>
      <c r="AE293" s="72"/>
      <c r="AF293" s="74"/>
      <c r="AG293" s="70"/>
      <c r="AH293" s="71"/>
      <c r="AI293" s="72"/>
      <c r="AJ293" s="73"/>
      <c r="AK293" s="72"/>
      <c r="AL293" s="74"/>
      <c r="AM293" s="70"/>
      <c r="AN293" s="71"/>
      <c r="AO293" s="72"/>
      <c r="AP293" s="73"/>
      <c r="AQ293" s="72"/>
      <c r="AR293" s="74"/>
      <c r="AS293" s="13"/>
    </row>
    <row r="294" spans="1:45">
      <c r="A294" s="183"/>
      <c r="B294" s="178" t="s">
        <v>1</v>
      </c>
      <c r="C294" s="47"/>
      <c r="D294" s="179"/>
      <c r="E294" s="180"/>
      <c r="F294" s="181"/>
      <c r="G294" s="180"/>
      <c r="H294" s="182"/>
      <c r="I294" s="191"/>
      <c r="J294" s="179"/>
      <c r="K294" s="181"/>
      <c r="L294" s="181"/>
      <c r="M294" s="180"/>
      <c r="N294" s="182"/>
      <c r="O294" s="47"/>
      <c r="P294" s="179"/>
      <c r="Q294" s="180"/>
      <c r="R294" s="181"/>
      <c r="S294" s="180"/>
      <c r="T294" s="182"/>
      <c r="U294" s="127"/>
      <c r="V294" s="122"/>
      <c r="W294" s="123"/>
      <c r="X294" s="124"/>
      <c r="Y294" s="123"/>
      <c r="Z294" s="125"/>
      <c r="AA294" s="70" t="s">
        <v>69</v>
      </c>
      <c r="AB294" s="122"/>
      <c r="AC294" s="123"/>
      <c r="AD294" s="124"/>
      <c r="AE294" s="123"/>
      <c r="AF294" s="125"/>
      <c r="AG294" s="127" t="s">
        <v>69</v>
      </c>
      <c r="AH294" s="122"/>
      <c r="AI294" s="123"/>
      <c r="AJ294" s="124"/>
      <c r="AK294" s="123"/>
      <c r="AL294" s="125"/>
      <c r="AM294" s="127" t="s">
        <v>69</v>
      </c>
      <c r="AN294" s="122"/>
      <c r="AO294" s="123"/>
      <c r="AP294" s="124"/>
      <c r="AQ294" s="123"/>
      <c r="AR294" s="125"/>
      <c r="AS294" s="38" t="s">
        <v>27</v>
      </c>
    </row>
    <row r="295" spans="1:45">
      <c r="A295" s="183"/>
      <c r="B295" s="178" t="s">
        <v>2</v>
      </c>
      <c r="C295" s="47"/>
      <c r="D295" s="179"/>
      <c r="E295" s="180"/>
      <c r="F295" s="181"/>
      <c r="G295" s="180"/>
      <c r="H295" s="182"/>
      <c r="I295" s="191"/>
      <c r="J295" s="179"/>
      <c r="K295" s="181"/>
      <c r="L295" s="181"/>
      <c r="M295" s="180"/>
      <c r="N295" s="182"/>
      <c r="O295" s="47"/>
      <c r="P295" s="179"/>
      <c r="Q295" s="180"/>
      <c r="R295" s="181"/>
      <c r="S295" s="180"/>
      <c r="T295" s="182"/>
      <c r="U295" s="127"/>
      <c r="V295" s="122"/>
      <c r="W295" s="123"/>
      <c r="X295" s="124"/>
      <c r="Y295" s="123"/>
      <c r="Z295" s="125"/>
      <c r="AA295" s="70" t="s">
        <v>69</v>
      </c>
      <c r="AB295" s="122"/>
      <c r="AC295" s="123"/>
      <c r="AD295" s="124"/>
      <c r="AE295" s="123"/>
      <c r="AF295" s="125"/>
      <c r="AG295" s="127" t="s">
        <v>69</v>
      </c>
      <c r="AH295" s="122"/>
      <c r="AI295" s="123"/>
      <c r="AJ295" s="124"/>
      <c r="AK295" s="123"/>
      <c r="AL295" s="125"/>
      <c r="AM295" s="127" t="s">
        <v>69</v>
      </c>
      <c r="AN295" s="122"/>
      <c r="AO295" s="123"/>
      <c r="AP295" s="124"/>
      <c r="AQ295" s="123"/>
      <c r="AR295" s="125"/>
      <c r="AS295" s="38" t="s">
        <v>27</v>
      </c>
    </row>
    <row r="296" spans="1:45">
      <c r="A296" s="183"/>
      <c r="B296" s="178" t="s">
        <v>3</v>
      </c>
      <c r="C296" s="47"/>
      <c r="D296" s="179"/>
      <c r="E296" s="180"/>
      <c r="F296" s="181"/>
      <c r="G296" s="180"/>
      <c r="H296" s="182"/>
      <c r="I296" s="191"/>
      <c r="J296" s="179"/>
      <c r="K296" s="181"/>
      <c r="L296" s="181"/>
      <c r="M296" s="180"/>
      <c r="N296" s="182"/>
      <c r="O296" s="47"/>
      <c r="P296" s="179"/>
      <c r="Q296" s="180"/>
      <c r="R296" s="181"/>
      <c r="S296" s="180"/>
      <c r="T296" s="182"/>
      <c r="U296" s="127"/>
      <c r="V296" s="122"/>
      <c r="W296" s="123"/>
      <c r="X296" s="124"/>
      <c r="Y296" s="123"/>
      <c r="Z296" s="125"/>
      <c r="AA296" s="70" t="s">
        <v>69</v>
      </c>
      <c r="AB296" s="122"/>
      <c r="AC296" s="123"/>
      <c r="AD296" s="124"/>
      <c r="AE296" s="123"/>
      <c r="AF296" s="125"/>
      <c r="AG296" s="127" t="s">
        <v>69</v>
      </c>
      <c r="AH296" s="122"/>
      <c r="AI296" s="123"/>
      <c r="AJ296" s="124"/>
      <c r="AK296" s="123"/>
      <c r="AL296" s="125"/>
      <c r="AM296" s="127" t="s">
        <v>69</v>
      </c>
      <c r="AN296" s="122"/>
      <c r="AO296" s="123"/>
      <c r="AP296" s="124"/>
      <c r="AQ296" s="123"/>
      <c r="AR296" s="125"/>
      <c r="AS296" s="38" t="s">
        <v>27</v>
      </c>
    </row>
    <row r="297" spans="1:45">
      <c r="A297" s="183"/>
      <c r="B297" s="178" t="s">
        <v>4</v>
      </c>
      <c r="C297" s="47"/>
      <c r="D297" s="179"/>
      <c r="E297" s="180"/>
      <c r="F297" s="181"/>
      <c r="G297" s="180"/>
      <c r="H297" s="182"/>
      <c r="I297" s="191"/>
      <c r="J297" s="179"/>
      <c r="K297" s="181"/>
      <c r="L297" s="181"/>
      <c r="M297" s="180"/>
      <c r="N297" s="182"/>
      <c r="O297" s="47"/>
      <c r="P297" s="179"/>
      <c r="Q297" s="180"/>
      <c r="R297" s="181"/>
      <c r="S297" s="180"/>
      <c r="T297" s="182"/>
      <c r="U297" s="127"/>
      <c r="V297" s="122"/>
      <c r="W297" s="123"/>
      <c r="X297" s="124"/>
      <c r="Y297" s="123"/>
      <c r="Z297" s="125"/>
      <c r="AA297" s="70" t="s">
        <v>86</v>
      </c>
      <c r="AB297" s="122"/>
      <c r="AC297" s="123"/>
      <c r="AD297" s="124"/>
      <c r="AE297" s="123"/>
      <c r="AF297" s="125"/>
      <c r="AG297" s="127" t="s">
        <v>69</v>
      </c>
      <c r="AH297" s="122"/>
      <c r="AI297" s="123"/>
      <c r="AJ297" s="124"/>
      <c r="AK297" s="123"/>
      <c r="AL297" s="125"/>
      <c r="AM297" s="127" t="s">
        <v>69</v>
      </c>
      <c r="AN297" s="122"/>
      <c r="AO297" s="123"/>
      <c r="AP297" s="124"/>
      <c r="AQ297" s="123"/>
      <c r="AR297" s="125"/>
      <c r="AS297" s="38" t="s">
        <v>27</v>
      </c>
    </row>
    <row r="298" spans="1:45">
      <c r="A298" s="183"/>
      <c r="B298" s="178" t="s">
        <v>5</v>
      </c>
      <c r="C298" s="47"/>
      <c r="D298" s="179"/>
      <c r="E298" s="180"/>
      <c r="F298" s="181"/>
      <c r="G298" s="180"/>
      <c r="H298" s="182"/>
      <c r="I298" s="191"/>
      <c r="J298" s="179"/>
      <c r="K298" s="181"/>
      <c r="L298" s="181"/>
      <c r="M298" s="180"/>
      <c r="N298" s="182"/>
      <c r="O298" s="47"/>
      <c r="P298" s="179"/>
      <c r="Q298" s="180"/>
      <c r="R298" s="181"/>
      <c r="S298" s="180"/>
      <c r="T298" s="182"/>
      <c r="U298" s="127"/>
      <c r="V298" s="122"/>
      <c r="W298" s="123"/>
      <c r="X298" s="124"/>
      <c r="Y298" s="123"/>
      <c r="Z298" s="125"/>
      <c r="AA298" s="70">
        <v>24</v>
      </c>
      <c r="AB298" s="122"/>
      <c r="AC298" s="123"/>
      <c r="AD298" s="124"/>
      <c r="AE298" s="123"/>
      <c r="AF298" s="125"/>
      <c r="AG298" s="127">
        <v>23</v>
      </c>
      <c r="AH298" s="122"/>
      <c r="AI298" s="123"/>
      <c r="AJ298" s="124"/>
      <c r="AK298" s="123"/>
      <c r="AL298" s="125"/>
      <c r="AM298" s="127">
        <v>22</v>
      </c>
      <c r="AN298" s="122"/>
      <c r="AO298" s="123"/>
      <c r="AP298" s="124"/>
      <c r="AQ298" s="123"/>
      <c r="AR298" s="125"/>
      <c r="AS298" s="38" t="s">
        <v>27</v>
      </c>
    </row>
    <row r="299" spans="1:45">
      <c r="A299" s="183"/>
      <c r="B299" s="184" t="s">
        <v>84</v>
      </c>
      <c r="C299" s="70"/>
      <c r="D299" s="185"/>
      <c r="E299" s="186"/>
      <c r="F299" s="187"/>
      <c r="G299" s="186"/>
      <c r="H299" s="188"/>
      <c r="I299" s="75"/>
      <c r="J299" s="189"/>
      <c r="K299" s="187"/>
      <c r="L299" s="190"/>
      <c r="M299" s="186"/>
      <c r="N299" s="188"/>
      <c r="O299" s="70"/>
      <c r="P299" s="185"/>
      <c r="Q299" s="186"/>
      <c r="R299" s="187"/>
      <c r="S299" s="186"/>
      <c r="T299" s="188"/>
      <c r="U299" s="70"/>
      <c r="V299" s="71"/>
      <c r="W299" s="72"/>
      <c r="X299" s="73"/>
      <c r="Y299" s="72"/>
      <c r="Z299" s="74"/>
      <c r="AA299" s="70"/>
      <c r="AB299" s="71"/>
      <c r="AC299" s="72"/>
      <c r="AD299" s="73"/>
      <c r="AE299" s="72"/>
      <c r="AF299" s="74"/>
      <c r="AG299" s="70"/>
      <c r="AH299" s="71"/>
      <c r="AI299" s="72"/>
      <c r="AJ299" s="73"/>
      <c r="AK299" s="72"/>
      <c r="AL299" s="74"/>
      <c r="AM299" s="70"/>
      <c r="AN299" s="71"/>
      <c r="AO299" s="72"/>
      <c r="AP299" s="73"/>
      <c r="AQ299" s="72"/>
      <c r="AR299" s="74"/>
      <c r="AS299" s="13"/>
    </row>
    <row r="300" spans="1:45">
      <c r="A300" s="183"/>
      <c r="B300" s="178" t="s">
        <v>1</v>
      </c>
      <c r="C300" s="47"/>
      <c r="D300" s="179"/>
      <c r="E300" s="180"/>
      <c r="F300" s="181"/>
      <c r="G300" s="180"/>
      <c r="H300" s="182"/>
      <c r="I300" s="191"/>
      <c r="J300" s="179"/>
      <c r="K300" s="181"/>
      <c r="L300" s="181"/>
      <c r="M300" s="180"/>
      <c r="N300" s="182"/>
      <c r="O300" s="47"/>
      <c r="P300" s="179"/>
      <c r="Q300" s="180"/>
      <c r="R300" s="181"/>
      <c r="S300" s="180"/>
      <c r="T300" s="182"/>
      <c r="U300" s="127"/>
      <c r="V300" s="122"/>
      <c r="W300" s="123"/>
      <c r="X300" s="124"/>
      <c r="Y300" s="123"/>
      <c r="Z300" s="125"/>
      <c r="AA300" s="70" t="s">
        <v>69</v>
      </c>
      <c r="AB300" s="122"/>
      <c r="AC300" s="123"/>
      <c r="AD300" s="124"/>
      <c r="AE300" s="123"/>
      <c r="AF300" s="125"/>
      <c r="AG300" s="127" t="s">
        <v>69</v>
      </c>
      <c r="AH300" s="122"/>
      <c r="AI300" s="123"/>
      <c r="AJ300" s="124"/>
      <c r="AK300" s="123"/>
      <c r="AL300" s="125"/>
      <c r="AM300" s="127" t="s">
        <v>69</v>
      </c>
      <c r="AN300" s="122"/>
      <c r="AO300" s="123"/>
      <c r="AP300" s="124"/>
      <c r="AQ300" s="123"/>
      <c r="AR300" s="125"/>
      <c r="AS300" s="38" t="s">
        <v>27</v>
      </c>
    </row>
    <row r="301" spans="1:45">
      <c r="A301" s="183"/>
      <c r="B301" s="178" t="s">
        <v>2</v>
      </c>
      <c r="C301" s="47"/>
      <c r="D301" s="179"/>
      <c r="E301" s="180"/>
      <c r="F301" s="181"/>
      <c r="G301" s="180"/>
      <c r="H301" s="182"/>
      <c r="I301" s="191"/>
      <c r="J301" s="179"/>
      <c r="K301" s="181"/>
      <c r="L301" s="181"/>
      <c r="M301" s="180"/>
      <c r="N301" s="182"/>
      <c r="O301" s="47"/>
      <c r="P301" s="179"/>
      <c r="Q301" s="180"/>
      <c r="R301" s="181"/>
      <c r="S301" s="180"/>
      <c r="T301" s="182"/>
      <c r="U301" s="127"/>
      <c r="V301" s="122"/>
      <c r="W301" s="123"/>
      <c r="X301" s="124"/>
      <c r="Y301" s="123"/>
      <c r="Z301" s="125"/>
      <c r="AA301" s="70" t="s">
        <v>69</v>
      </c>
      <c r="AB301" s="122"/>
      <c r="AC301" s="123"/>
      <c r="AD301" s="124"/>
      <c r="AE301" s="123"/>
      <c r="AF301" s="125"/>
      <c r="AG301" s="127" t="s">
        <v>69</v>
      </c>
      <c r="AH301" s="122"/>
      <c r="AI301" s="123"/>
      <c r="AJ301" s="124"/>
      <c r="AK301" s="123"/>
      <c r="AL301" s="125"/>
      <c r="AM301" s="127" t="s">
        <v>69</v>
      </c>
      <c r="AN301" s="122"/>
      <c r="AO301" s="123"/>
      <c r="AP301" s="124"/>
      <c r="AQ301" s="123"/>
      <c r="AR301" s="125"/>
      <c r="AS301" s="38" t="s">
        <v>27</v>
      </c>
    </row>
    <row r="302" spans="1:45">
      <c r="A302" s="183"/>
      <c r="B302" s="178" t="s">
        <v>3</v>
      </c>
      <c r="C302" s="47"/>
      <c r="D302" s="179"/>
      <c r="E302" s="180"/>
      <c r="F302" s="181"/>
      <c r="G302" s="180"/>
      <c r="H302" s="182"/>
      <c r="I302" s="191"/>
      <c r="J302" s="179"/>
      <c r="K302" s="181"/>
      <c r="L302" s="181"/>
      <c r="M302" s="180"/>
      <c r="N302" s="182"/>
      <c r="O302" s="47"/>
      <c r="P302" s="179"/>
      <c r="Q302" s="180"/>
      <c r="R302" s="181"/>
      <c r="S302" s="180"/>
      <c r="T302" s="182"/>
      <c r="U302" s="127"/>
      <c r="V302" s="122"/>
      <c r="W302" s="123"/>
      <c r="X302" s="124"/>
      <c r="Y302" s="123"/>
      <c r="Z302" s="125"/>
      <c r="AA302" s="70" t="s">
        <v>69</v>
      </c>
      <c r="AB302" s="122"/>
      <c r="AC302" s="123"/>
      <c r="AD302" s="124"/>
      <c r="AE302" s="123"/>
      <c r="AF302" s="125"/>
      <c r="AG302" s="127" t="s">
        <v>69</v>
      </c>
      <c r="AH302" s="122"/>
      <c r="AI302" s="123"/>
      <c r="AJ302" s="124"/>
      <c r="AK302" s="123"/>
      <c r="AL302" s="125"/>
      <c r="AM302" s="127" t="s">
        <v>69</v>
      </c>
      <c r="AN302" s="122"/>
      <c r="AO302" s="123"/>
      <c r="AP302" s="124"/>
      <c r="AQ302" s="123"/>
      <c r="AR302" s="125"/>
      <c r="AS302" s="38" t="s">
        <v>27</v>
      </c>
    </row>
    <row r="303" spans="1:45">
      <c r="A303" s="183"/>
      <c r="B303" s="178" t="s">
        <v>4</v>
      </c>
      <c r="C303" s="47"/>
      <c r="D303" s="179"/>
      <c r="E303" s="180"/>
      <c r="F303" s="181"/>
      <c r="G303" s="180"/>
      <c r="H303" s="182"/>
      <c r="I303" s="191"/>
      <c r="J303" s="179"/>
      <c r="K303" s="181"/>
      <c r="L303" s="181"/>
      <c r="M303" s="180"/>
      <c r="N303" s="182"/>
      <c r="O303" s="47"/>
      <c r="P303" s="179"/>
      <c r="Q303" s="180"/>
      <c r="R303" s="181"/>
      <c r="S303" s="180"/>
      <c r="T303" s="182"/>
      <c r="U303" s="127"/>
      <c r="V303" s="122"/>
      <c r="W303" s="123"/>
      <c r="X303" s="124"/>
      <c r="Y303" s="123"/>
      <c r="Z303" s="125"/>
      <c r="AA303" s="70" t="s">
        <v>86</v>
      </c>
      <c r="AB303" s="122"/>
      <c r="AC303" s="123"/>
      <c r="AD303" s="124"/>
      <c r="AE303" s="123"/>
      <c r="AF303" s="125"/>
      <c r="AG303" s="127" t="s">
        <v>69</v>
      </c>
      <c r="AH303" s="122"/>
      <c r="AI303" s="123"/>
      <c r="AJ303" s="124"/>
      <c r="AK303" s="123"/>
      <c r="AL303" s="125"/>
      <c r="AM303" s="127" t="s">
        <v>69</v>
      </c>
      <c r="AN303" s="122"/>
      <c r="AO303" s="123"/>
      <c r="AP303" s="124"/>
      <c r="AQ303" s="123"/>
      <c r="AR303" s="125"/>
      <c r="AS303" s="38" t="s">
        <v>27</v>
      </c>
    </row>
    <row r="304" spans="1:45">
      <c r="A304" s="183"/>
      <c r="B304" s="178" t="s">
        <v>5</v>
      </c>
      <c r="C304" s="47"/>
      <c r="D304" s="179"/>
      <c r="E304" s="180"/>
      <c r="F304" s="181"/>
      <c r="G304" s="180"/>
      <c r="H304" s="182"/>
      <c r="I304" s="191"/>
      <c r="J304" s="179"/>
      <c r="K304" s="181"/>
      <c r="L304" s="181"/>
      <c r="M304" s="180"/>
      <c r="N304" s="182"/>
      <c r="O304" s="47"/>
      <c r="P304" s="179"/>
      <c r="Q304" s="180"/>
      <c r="R304" s="181"/>
      <c r="S304" s="180"/>
      <c r="T304" s="182"/>
      <c r="U304" s="127"/>
      <c r="V304" s="122"/>
      <c r="W304" s="123"/>
      <c r="X304" s="124"/>
      <c r="Y304" s="123"/>
      <c r="Z304" s="125"/>
      <c r="AA304" s="70">
        <v>9</v>
      </c>
      <c r="AB304" s="122"/>
      <c r="AC304" s="123"/>
      <c r="AD304" s="124"/>
      <c r="AE304" s="123"/>
      <c r="AF304" s="125"/>
      <c r="AG304" s="127">
        <v>9</v>
      </c>
      <c r="AH304" s="122"/>
      <c r="AI304" s="123"/>
      <c r="AJ304" s="124"/>
      <c r="AK304" s="123"/>
      <c r="AL304" s="125"/>
      <c r="AM304" s="127">
        <v>2</v>
      </c>
      <c r="AN304" s="122"/>
      <c r="AO304" s="123"/>
      <c r="AP304" s="124"/>
      <c r="AQ304" s="123"/>
      <c r="AR304" s="125"/>
      <c r="AS304" s="38" t="s">
        <v>27</v>
      </c>
    </row>
    <row r="305" spans="1:45" s="207" customFormat="1" ht="75">
      <c r="A305" s="237" t="s">
        <v>45</v>
      </c>
      <c r="B305" s="184"/>
      <c r="C305" s="70"/>
      <c r="D305" s="185"/>
      <c r="E305" s="186"/>
      <c r="F305" s="187"/>
      <c r="G305" s="186"/>
      <c r="H305" s="188"/>
      <c r="I305" s="75"/>
      <c r="J305" s="189"/>
      <c r="K305" s="187"/>
      <c r="L305" s="190"/>
      <c r="M305" s="186"/>
      <c r="N305" s="188"/>
      <c r="O305" s="70"/>
      <c r="P305" s="185"/>
      <c r="Q305" s="186"/>
      <c r="R305" s="187"/>
      <c r="S305" s="186"/>
      <c r="T305" s="188"/>
      <c r="U305" s="70"/>
      <c r="V305" s="185"/>
      <c r="W305" s="186"/>
      <c r="X305" s="187"/>
      <c r="Y305" s="186"/>
      <c r="Z305" s="188"/>
      <c r="AA305" s="70"/>
      <c r="AB305" s="185"/>
      <c r="AC305" s="186"/>
      <c r="AD305" s="187"/>
      <c r="AE305" s="186"/>
      <c r="AF305" s="188"/>
      <c r="AG305" s="70"/>
      <c r="AH305" s="185"/>
      <c r="AI305" s="186"/>
      <c r="AJ305" s="187"/>
      <c r="AK305" s="186"/>
      <c r="AL305" s="188"/>
      <c r="AM305" s="70"/>
      <c r="AN305" s="185"/>
      <c r="AO305" s="186"/>
      <c r="AP305" s="187"/>
      <c r="AQ305" s="186"/>
      <c r="AR305" s="188"/>
      <c r="AS305" s="225" t="s">
        <v>16</v>
      </c>
    </row>
    <row r="306" spans="1:45">
      <c r="A306" s="238" t="s">
        <v>39</v>
      </c>
      <c r="B306" s="69"/>
      <c r="C306" s="70"/>
      <c r="D306" s="71"/>
      <c r="E306" s="72"/>
      <c r="F306" s="73"/>
      <c r="G306" s="72"/>
      <c r="H306" s="74"/>
      <c r="I306" s="75"/>
      <c r="J306" s="76"/>
      <c r="K306" s="73"/>
      <c r="L306" s="77"/>
      <c r="M306" s="72"/>
      <c r="N306" s="74"/>
      <c r="O306" s="70"/>
      <c r="P306" s="71"/>
      <c r="Q306" s="72"/>
      <c r="R306" s="73"/>
      <c r="S306" s="72"/>
      <c r="T306" s="74"/>
      <c r="U306" s="70"/>
      <c r="V306" s="71"/>
      <c r="W306" s="72"/>
      <c r="X306" s="73"/>
      <c r="Y306" s="72"/>
      <c r="Z306" s="74"/>
      <c r="AA306" s="70"/>
      <c r="AB306" s="71"/>
      <c r="AC306" s="72"/>
      <c r="AD306" s="73"/>
      <c r="AE306" s="72"/>
      <c r="AF306" s="74"/>
      <c r="AG306" s="70"/>
      <c r="AH306" s="71"/>
      <c r="AI306" s="72"/>
      <c r="AJ306" s="73"/>
      <c r="AK306" s="72"/>
      <c r="AL306" s="74"/>
      <c r="AM306" s="70"/>
      <c r="AN306" s="71"/>
      <c r="AO306" s="72"/>
      <c r="AP306" s="73"/>
      <c r="AQ306" s="72"/>
      <c r="AR306" s="74"/>
      <c r="AS306" s="38" t="s">
        <v>17</v>
      </c>
    </row>
    <row r="307" spans="1:45">
      <c r="A307" s="238"/>
      <c r="B307" s="14" t="s">
        <v>1</v>
      </c>
      <c r="C307" s="200">
        <v>154.55622</v>
      </c>
      <c r="D307" s="9"/>
      <c r="E307" s="145" t="s">
        <v>86</v>
      </c>
      <c r="F307" s="146" t="s">
        <v>86</v>
      </c>
      <c r="G307" s="145" t="s">
        <v>86</v>
      </c>
      <c r="H307" s="147" t="s">
        <v>86</v>
      </c>
      <c r="I307" s="200">
        <v>176.74023031699048</v>
      </c>
      <c r="J307" s="9"/>
      <c r="K307" s="145" t="s">
        <v>86</v>
      </c>
      <c r="L307" s="146" t="s">
        <v>86</v>
      </c>
      <c r="M307" s="145" t="s">
        <v>86</v>
      </c>
      <c r="N307" s="147" t="s">
        <v>86</v>
      </c>
      <c r="O307" s="47">
        <v>173.77719137365244</v>
      </c>
      <c r="P307" s="9"/>
      <c r="Q307" s="145" t="s">
        <v>86</v>
      </c>
      <c r="R307" s="146" t="s">
        <v>86</v>
      </c>
      <c r="S307" s="145" t="s">
        <v>86</v>
      </c>
      <c r="T307" s="147" t="s">
        <v>86</v>
      </c>
      <c r="U307" s="47">
        <v>171.54668104128686</v>
      </c>
      <c r="V307" s="9"/>
      <c r="W307" s="144" t="s">
        <v>86</v>
      </c>
      <c r="X307" s="144" t="s">
        <v>86</v>
      </c>
      <c r="Y307" s="144" t="s">
        <v>86</v>
      </c>
      <c r="Z307" s="144" t="s">
        <v>86</v>
      </c>
      <c r="AA307" s="47">
        <v>181.72981520039713</v>
      </c>
      <c r="AB307" s="9"/>
      <c r="AC307" s="144" t="s">
        <v>86</v>
      </c>
      <c r="AD307" s="144" t="s">
        <v>86</v>
      </c>
      <c r="AE307" s="144" t="s">
        <v>86</v>
      </c>
      <c r="AF307" s="144" t="s">
        <v>86</v>
      </c>
      <c r="AG307" s="47">
        <v>163.50169894737263</v>
      </c>
      <c r="AH307" s="9"/>
      <c r="AI307" s="144" t="s">
        <v>86</v>
      </c>
      <c r="AJ307" s="144" t="s">
        <v>86</v>
      </c>
      <c r="AK307" s="144" t="s">
        <v>86</v>
      </c>
      <c r="AL307" s="144" t="s">
        <v>86</v>
      </c>
      <c r="AM307" s="47">
        <v>188.69570012578788</v>
      </c>
      <c r="AN307" s="9"/>
      <c r="AO307" s="144"/>
      <c r="AP307" s="144"/>
      <c r="AQ307" s="144"/>
      <c r="AR307" s="144"/>
      <c r="AS307" s="38" t="s">
        <v>17</v>
      </c>
    </row>
    <row r="308" spans="1:45">
      <c r="A308" s="238"/>
      <c r="B308" s="14" t="s">
        <v>2</v>
      </c>
      <c r="C308" s="200">
        <v>2961.4999999999995</v>
      </c>
      <c r="D308" s="144" t="s">
        <v>86</v>
      </c>
      <c r="E308" s="10"/>
      <c r="F308" s="146" t="s">
        <v>86</v>
      </c>
      <c r="G308" s="145" t="s">
        <v>86</v>
      </c>
      <c r="H308" s="147" t="s">
        <v>86</v>
      </c>
      <c r="I308" s="200">
        <v>3498.9000000000005</v>
      </c>
      <c r="J308" s="144">
        <v>2.29606288</v>
      </c>
      <c r="K308" s="10"/>
      <c r="L308" s="146">
        <v>20.920828579999998</v>
      </c>
      <c r="M308" s="145">
        <v>1.6700280000000001</v>
      </c>
      <c r="N308" s="147">
        <v>487.97793303999998</v>
      </c>
      <c r="O308" s="47">
        <v>3573</v>
      </c>
      <c r="P308" s="144">
        <v>2.4717050500000002</v>
      </c>
      <c r="Q308" s="10"/>
      <c r="R308" s="146">
        <v>33.734554469999999</v>
      </c>
      <c r="S308" s="145">
        <v>1.33803958</v>
      </c>
      <c r="T308" s="147">
        <v>538.93436253000004</v>
      </c>
      <c r="U308" s="47">
        <v>3792.4</v>
      </c>
      <c r="V308" s="144">
        <v>3.52786431</v>
      </c>
      <c r="W308" s="10"/>
      <c r="X308" s="146">
        <v>39.654877720000002</v>
      </c>
      <c r="Y308" s="145">
        <v>3.0166559500000001</v>
      </c>
      <c r="Z308" s="147">
        <v>590.67890046000002</v>
      </c>
      <c r="AA308" s="47">
        <v>3726.0000000000005</v>
      </c>
      <c r="AB308" s="144">
        <v>3.5621999999999998</v>
      </c>
      <c r="AC308" s="10"/>
      <c r="AD308" s="146">
        <v>45.578664199999999</v>
      </c>
      <c r="AE308" s="145">
        <v>2.6080934199999999</v>
      </c>
      <c r="AF308" s="147">
        <v>545.76220559000001</v>
      </c>
      <c r="AG308" s="47">
        <v>2928.2</v>
      </c>
      <c r="AH308" s="144">
        <v>5.05</v>
      </c>
      <c r="AI308" s="10"/>
      <c r="AJ308" s="144">
        <v>39.299999999999997</v>
      </c>
      <c r="AK308" s="144">
        <v>2.1</v>
      </c>
      <c r="AL308" s="144">
        <v>401</v>
      </c>
      <c r="AM308" s="47">
        <v>2922.9</v>
      </c>
      <c r="AN308" s="144">
        <v>3.1</v>
      </c>
      <c r="AO308" s="10"/>
      <c r="AP308" s="144">
        <v>39.9</v>
      </c>
      <c r="AQ308" s="144">
        <v>1.1000000000000001</v>
      </c>
      <c r="AR308" s="144">
        <v>427</v>
      </c>
      <c r="AS308" s="38" t="s">
        <v>17</v>
      </c>
    </row>
    <row r="309" spans="1:45">
      <c r="A309" s="238"/>
      <c r="B309" s="14" t="s">
        <v>3</v>
      </c>
      <c r="C309" s="200">
        <v>2283.3847334792372</v>
      </c>
      <c r="D309" s="144" t="s">
        <v>86</v>
      </c>
      <c r="E309" s="145" t="s">
        <v>86</v>
      </c>
      <c r="F309" s="11"/>
      <c r="G309" s="145" t="s">
        <v>86</v>
      </c>
      <c r="H309" s="147" t="s">
        <v>86</v>
      </c>
      <c r="I309" s="200">
        <v>2209.0370014259024</v>
      </c>
      <c r="J309" s="144" t="s">
        <v>86</v>
      </c>
      <c r="K309" s="145" t="s">
        <v>86</v>
      </c>
      <c r="L309" s="11"/>
      <c r="M309" s="145" t="s">
        <v>86</v>
      </c>
      <c r="N309" s="147" t="s">
        <v>86</v>
      </c>
      <c r="O309" s="47">
        <v>2564.9457946219936</v>
      </c>
      <c r="P309" s="144">
        <v>0.56520000000000004</v>
      </c>
      <c r="Q309" s="145">
        <v>30.825299999999999</v>
      </c>
      <c r="R309" s="11"/>
      <c r="S309" s="145">
        <v>48.688199999999995</v>
      </c>
      <c r="T309" s="147">
        <v>1158.6696000000002</v>
      </c>
      <c r="U309" s="47">
        <v>2830.0519594826346</v>
      </c>
      <c r="V309" s="144">
        <v>0.50879999999999992</v>
      </c>
      <c r="W309" s="145">
        <v>13.939900000000002</v>
      </c>
      <c r="X309" s="11"/>
      <c r="Y309" s="145">
        <v>60.125500000000009</v>
      </c>
      <c r="Z309" s="147">
        <v>1113.1917999999998</v>
      </c>
      <c r="AA309" s="47">
        <v>3885.1326674261859</v>
      </c>
      <c r="AB309" s="144">
        <v>0.41370000000000001</v>
      </c>
      <c r="AC309" s="145">
        <v>19.430199999999996</v>
      </c>
      <c r="AD309" s="11"/>
      <c r="AE309" s="145">
        <v>45.313400000000001</v>
      </c>
      <c r="AF309" s="147">
        <v>1486.8059000000001</v>
      </c>
      <c r="AG309" s="47">
        <v>3618.1058774720659</v>
      </c>
      <c r="AH309" s="144">
        <v>0.3</v>
      </c>
      <c r="AI309" s="144">
        <v>13.2</v>
      </c>
      <c r="AJ309" s="11"/>
      <c r="AK309" s="144">
        <v>33.200000000000003</v>
      </c>
      <c r="AL309" s="144">
        <v>1190.4000000000001</v>
      </c>
      <c r="AM309" s="47">
        <v>3545.0735229423753</v>
      </c>
      <c r="AN309" s="144">
        <v>0.2</v>
      </c>
      <c r="AO309" s="144">
        <v>8.1999999999999993</v>
      </c>
      <c r="AP309" s="11"/>
      <c r="AQ309" s="144">
        <v>26.9</v>
      </c>
      <c r="AR309" s="144">
        <v>825.3</v>
      </c>
      <c r="AS309" s="38" t="s">
        <v>17</v>
      </c>
    </row>
    <row r="310" spans="1:45">
      <c r="A310" s="238"/>
      <c r="B310" s="14" t="s">
        <v>4</v>
      </c>
      <c r="C310" s="200">
        <v>150.4</v>
      </c>
      <c r="D310" s="144" t="s">
        <v>86</v>
      </c>
      <c r="E310" s="145" t="s">
        <v>86</v>
      </c>
      <c r="F310" s="146" t="s">
        <v>86</v>
      </c>
      <c r="G310" s="10"/>
      <c r="H310" s="147" t="s">
        <v>86</v>
      </c>
      <c r="I310" s="200">
        <v>168.9</v>
      </c>
      <c r="J310" s="144" t="s">
        <v>86</v>
      </c>
      <c r="K310" s="145" t="s">
        <v>86</v>
      </c>
      <c r="L310" s="146" t="s">
        <v>86</v>
      </c>
      <c r="M310" s="10"/>
      <c r="N310" s="147" t="s">
        <v>86</v>
      </c>
      <c r="O310" s="47">
        <v>181</v>
      </c>
      <c r="P310" s="144" t="s">
        <v>86</v>
      </c>
      <c r="Q310" s="145" t="s">
        <v>86</v>
      </c>
      <c r="R310" s="146" t="s">
        <v>86</v>
      </c>
      <c r="S310" s="10"/>
      <c r="T310" s="147" t="s">
        <v>86</v>
      </c>
      <c r="U310" s="47">
        <v>184.2</v>
      </c>
      <c r="V310" s="144" t="s">
        <v>86</v>
      </c>
      <c r="W310" s="144" t="s">
        <v>86</v>
      </c>
      <c r="X310" s="144" t="s">
        <v>86</v>
      </c>
      <c r="Y310" s="10"/>
      <c r="Z310" s="144" t="s">
        <v>86</v>
      </c>
      <c r="AA310" s="47">
        <v>158.49248</v>
      </c>
      <c r="AB310" s="144" t="s">
        <v>86</v>
      </c>
      <c r="AC310" s="144" t="s">
        <v>86</v>
      </c>
      <c r="AD310" s="144" t="s">
        <v>86</v>
      </c>
      <c r="AE310" s="10"/>
      <c r="AF310" s="144" t="s">
        <v>86</v>
      </c>
      <c r="AG310" s="47">
        <v>180.94824199999999</v>
      </c>
      <c r="AH310" s="144" t="s">
        <v>86</v>
      </c>
      <c r="AI310" s="144" t="s">
        <v>86</v>
      </c>
      <c r="AJ310" s="144" t="s">
        <v>86</v>
      </c>
      <c r="AK310" s="10"/>
      <c r="AL310" s="144" t="s">
        <v>86</v>
      </c>
      <c r="AM310" s="47">
        <v>165.522921</v>
      </c>
      <c r="AN310" s="144"/>
      <c r="AO310" s="144"/>
      <c r="AP310" s="144"/>
      <c r="AQ310" s="10"/>
      <c r="AR310" s="144"/>
      <c r="AS310" s="38" t="s">
        <v>17</v>
      </c>
    </row>
    <row r="311" spans="1:45">
      <c r="A311" s="238"/>
      <c r="B311" s="14" t="s">
        <v>5</v>
      </c>
      <c r="C311" s="200">
        <v>14871.7</v>
      </c>
      <c r="D311" s="144">
        <v>55.816000000000003</v>
      </c>
      <c r="E311" s="145">
        <v>173.483</v>
      </c>
      <c r="F311" s="146">
        <v>261.04599999999999</v>
      </c>
      <c r="G311" s="145">
        <v>60.795000000000002</v>
      </c>
      <c r="H311" s="12"/>
      <c r="I311" s="200">
        <v>17349.89</v>
      </c>
      <c r="J311" s="144">
        <v>65.644999999999996</v>
      </c>
      <c r="K311" s="145">
        <v>177.011</v>
      </c>
      <c r="L311" s="146">
        <v>326.14800000000002</v>
      </c>
      <c r="M311" s="145">
        <v>93</v>
      </c>
      <c r="N311" s="12"/>
      <c r="O311" s="47">
        <v>19160.615000000002</v>
      </c>
      <c r="P311" s="144">
        <v>69.438000000000002</v>
      </c>
      <c r="Q311" s="145">
        <v>208.28</v>
      </c>
      <c r="R311" s="146">
        <v>366.44400000000002</v>
      </c>
      <c r="S311" s="145">
        <v>100.33</v>
      </c>
      <c r="T311" s="12"/>
      <c r="U311" s="47">
        <v>20746.66</v>
      </c>
      <c r="V311" s="144">
        <v>76.299000000000007</v>
      </c>
      <c r="W311" s="145">
        <v>226.25899999999999</v>
      </c>
      <c r="X311" s="146">
        <v>452.66399999999999</v>
      </c>
      <c r="Y311" s="145">
        <v>89.875</v>
      </c>
      <c r="Z311" s="12"/>
      <c r="AA311" s="47">
        <v>20541.97</v>
      </c>
      <c r="AB311" s="144">
        <v>73.174999999999997</v>
      </c>
      <c r="AC311" s="145">
        <v>243.94399999999999</v>
      </c>
      <c r="AD311" s="146">
        <v>333.67700000000002</v>
      </c>
      <c r="AE311" s="145">
        <v>83.004000000000005</v>
      </c>
      <c r="AF311" s="12"/>
      <c r="AG311" s="47">
        <v>16719.02</v>
      </c>
      <c r="AH311" s="144">
        <v>60.6</v>
      </c>
      <c r="AI311" s="144">
        <v>202.9</v>
      </c>
      <c r="AJ311" s="144">
        <v>310.89999999999998</v>
      </c>
      <c r="AK311" s="144">
        <v>68.5</v>
      </c>
      <c r="AL311" s="12"/>
      <c r="AM311" s="47">
        <v>17031.54</v>
      </c>
      <c r="AN311" s="144"/>
      <c r="AO311" s="144"/>
      <c r="AP311" s="144"/>
      <c r="AQ311" s="144"/>
      <c r="AR311" s="12"/>
      <c r="AS311" s="38" t="s">
        <v>17</v>
      </c>
    </row>
    <row r="312" spans="1:45">
      <c r="A312" s="238" t="s">
        <v>40</v>
      </c>
      <c r="B312" s="69"/>
      <c r="C312" s="136"/>
      <c r="D312" s="16"/>
      <c r="E312" s="17"/>
      <c r="F312" s="18"/>
      <c r="G312" s="17"/>
      <c r="H312" s="19"/>
      <c r="I312" s="137"/>
      <c r="J312" s="138"/>
      <c r="K312" s="18"/>
      <c r="L312" s="139"/>
      <c r="M312" s="17"/>
      <c r="N312" s="19"/>
      <c r="O312" s="136"/>
      <c r="P312" s="16"/>
      <c r="Q312" s="17"/>
      <c r="R312" s="18"/>
      <c r="S312" s="17"/>
      <c r="T312" s="19"/>
      <c r="U312" s="136"/>
      <c r="V312" s="16"/>
      <c r="W312" s="17"/>
      <c r="X312" s="18"/>
      <c r="Y312" s="17"/>
      <c r="Z312" s="19"/>
      <c r="AA312" s="136"/>
      <c r="AB312" s="16"/>
      <c r="AC312" s="17"/>
      <c r="AD312" s="18"/>
      <c r="AE312" s="17"/>
      <c r="AF312" s="19"/>
      <c r="AG312" s="136"/>
      <c r="AH312" s="16"/>
      <c r="AI312" s="17"/>
      <c r="AJ312" s="18"/>
      <c r="AK312" s="17"/>
      <c r="AL312" s="19"/>
      <c r="AM312" s="136"/>
      <c r="AN312" s="16"/>
      <c r="AO312" s="17"/>
      <c r="AP312" s="18"/>
      <c r="AQ312" s="17"/>
      <c r="AR312" s="19"/>
      <c r="AS312" s="38" t="s">
        <v>17</v>
      </c>
    </row>
    <row r="313" spans="1:45">
      <c r="A313" s="238"/>
      <c r="B313" s="14" t="s">
        <v>1</v>
      </c>
      <c r="C313" s="200">
        <v>445.53671919999994</v>
      </c>
      <c r="D313" s="9"/>
      <c r="E313" s="145" t="s">
        <v>86</v>
      </c>
      <c r="F313" s="146" t="s">
        <v>86</v>
      </c>
      <c r="G313" s="145" t="s">
        <v>86</v>
      </c>
      <c r="H313" s="147" t="s">
        <v>86</v>
      </c>
      <c r="I313" s="200">
        <v>460.50056865501506</v>
      </c>
      <c r="J313" s="9"/>
      <c r="K313" s="145" t="s">
        <v>86</v>
      </c>
      <c r="L313" s="146" t="s">
        <v>86</v>
      </c>
      <c r="M313" s="145" t="s">
        <v>86</v>
      </c>
      <c r="N313" s="147" t="s">
        <v>86</v>
      </c>
      <c r="O313" s="47">
        <v>473.07896161999588</v>
      </c>
      <c r="P313" s="9"/>
      <c r="Q313" s="147" t="s">
        <v>86</v>
      </c>
      <c r="R313" s="147" t="s">
        <v>86</v>
      </c>
      <c r="S313" s="147" t="s">
        <v>86</v>
      </c>
      <c r="T313" s="147" t="s">
        <v>86</v>
      </c>
      <c r="U313" s="47">
        <v>472.20014236141981</v>
      </c>
      <c r="V313" s="9"/>
      <c r="W313" s="147" t="s">
        <v>86</v>
      </c>
      <c r="X313" s="147" t="s">
        <v>86</v>
      </c>
      <c r="Y313" s="147" t="s">
        <v>86</v>
      </c>
      <c r="Z313" s="147" t="s">
        <v>86</v>
      </c>
      <c r="AA313" s="47">
        <v>465.65017517921763</v>
      </c>
      <c r="AB313" s="9"/>
      <c r="AC313" s="147" t="s">
        <v>86</v>
      </c>
      <c r="AD313" s="147" t="s">
        <v>86</v>
      </c>
      <c r="AE313" s="147" t="s">
        <v>86</v>
      </c>
      <c r="AF313" s="147" t="s">
        <v>86</v>
      </c>
      <c r="AG313" s="47">
        <v>360.99376691659108</v>
      </c>
      <c r="AH313" s="9"/>
      <c r="AI313" s="144" t="s">
        <v>86</v>
      </c>
      <c r="AJ313" s="144" t="s">
        <v>86</v>
      </c>
      <c r="AK313" s="144" t="s">
        <v>86</v>
      </c>
      <c r="AL313" s="144" t="s">
        <v>86</v>
      </c>
      <c r="AM313" s="47">
        <v>367.75161634643223</v>
      </c>
      <c r="AN313" s="9"/>
      <c r="AO313" s="144"/>
      <c r="AP313" s="144"/>
      <c r="AQ313" s="144"/>
      <c r="AR313" s="144"/>
      <c r="AS313" s="38" t="s">
        <v>17</v>
      </c>
    </row>
    <row r="314" spans="1:45">
      <c r="A314" s="238"/>
      <c r="B314" s="14" t="s">
        <v>2</v>
      </c>
      <c r="C314" s="200">
        <v>1361.5</v>
      </c>
      <c r="D314" s="144" t="s">
        <v>86</v>
      </c>
      <c r="E314" s="10"/>
      <c r="F314" s="146" t="s">
        <v>86</v>
      </c>
      <c r="G314" s="145" t="s">
        <v>86</v>
      </c>
      <c r="H314" s="147" t="s">
        <v>86</v>
      </c>
      <c r="I314" s="200">
        <v>1491.6999999999998</v>
      </c>
      <c r="J314" s="144">
        <v>0.87797738999999997</v>
      </c>
      <c r="K314" s="10"/>
      <c r="L314" s="146">
        <v>10.003411140000001</v>
      </c>
      <c r="M314" s="145">
        <v>0.67634693000000001</v>
      </c>
      <c r="N314" s="147">
        <v>177.04335827</v>
      </c>
      <c r="O314" s="47">
        <v>1475.3999999999999</v>
      </c>
      <c r="P314" s="144">
        <v>1.0226611400000001</v>
      </c>
      <c r="Q314" s="10"/>
      <c r="R314" s="146">
        <v>14.52744036</v>
      </c>
      <c r="S314" s="145">
        <v>2.41886775</v>
      </c>
      <c r="T314" s="147">
        <v>208.24330244000001</v>
      </c>
      <c r="U314" s="47">
        <v>1397.6999999999998</v>
      </c>
      <c r="V314" s="144">
        <v>1.0096258199999999</v>
      </c>
      <c r="W314" s="10"/>
      <c r="X314" s="146">
        <v>16.802381449999999</v>
      </c>
      <c r="Y314" s="145">
        <v>1.51819722</v>
      </c>
      <c r="Z314" s="147">
        <v>226.3348</v>
      </c>
      <c r="AA314" s="47">
        <v>1521.6</v>
      </c>
      <c r="AB314" s="144">
        <v>0.91634895999999999</v>
      </c>
      <c r="AC314" s="10"/>
      <c r="AD314" s="146">
        <v>22.508065899999998</v>
      </c>
      <c r="AE314" s="145">
        <v>0.35766249</v>
      </c>
      <c r="AF314" s="147">
        <v>244.00413552000001</v>
      </c>
      <c r="AG314" s="47">
        <v>1243.9000000000001</v>
      </c>
      <c r="AH314" s="144">
        <v>0.9</v>
      </c>
      <c r="AI314" s="10"/>
      <c r="AJ314" s="144">
        <v>25.4</v>
      </c>
      <c r="AK314" s="144">
        <v>0.1</v>
      </c>
      <c r="AL314" s="144">
        <v>202</v>
      </c>
      <c r="AM314" s="47">
        <v>1296</v>
      </c>
      <c r="AN314" s="144">
        <v>0.2</v>
      </c>
      <c r="AO314" s="10"/>
      <c r="AP314" s="144">
        <v>24.6</v>
      </c>
      <c r="AQ314" s="144">
        <v>0.3</v>
      </c>
      <c r="AR314" s="144">
        <v>214.6</v>
      </c>
      <c r="AS314" s="38" t="s">
        <v>17</v>
      </c>
    </row>
    <row r="315" spans="1:45">
      <c r="A315" s="238"/>
      <c r="B315" s="14" t="s">
        <v>3</v>
      </c>
      <c r="C315" s="200">
        <v>1887.553543083744</v>
      </c>
      <c r="D315" s="144" t="s">
        <v>86</v>
      </c>
      <c r="E315" s="145" t="s">
        <v>86</v>
      </c>
      <c r="F315" s="11"/>
      <c r="G315" s="145" t="s">
        <v>86</v>
      </c>
      <c r="H315" s="147" t="s">
        <v>86</v>
      </c>
      <c r="I315" s="200">
        <v>2099.2843342555075</v>
      </c>
      <c r="J315" s="147" t="s">
        <v>86</v>
      </c>
      <c r="K315" s="147" t="s">
        <v>86</v>
      </c>
      <c r="L315" s="11"/>
      <c r="M315" s="147" t="s">
        <v>86</v>
      </c>
      <c r="N315" s="147" t="s">
        <v>86</v>
      </c>
      <c r="O315" s="47">
        <v>2733.7109234511386</v>
      </c>
      <c r="P315" s="144">
        <v>0.47270000000000001</v>
      </c>
      <c r="Q315" s="145">
        <v>49.066900000000004</v>
      </c>
      <c r="R315" s="11"/>
      <c r="S315" s="145">
        <v>14.552200000000001</v>
      </c>
      <c r="T315" s="147">
        <v>916.87059999999997</v>
      </c>
      <c r="U315" s="47">
        <v>2816.2717060287337</v>
      </c>
      <c r="V315" s="144">
        <v>0.97210000000000008</v>
      </c>
      <c r="W315" s="145">
        <v>49.414099999999998</v>
      </c>
      <c r="X315" s="11"/>
      <c r="Y315" s="145">
        <v>12.792699999999998</v>
      </c>
      <c r="Z315" s="147">
        <v>609.94279999999992</v>
      </c>
      <c r="AA315" s="47">
        <v>2381.8692645391884</v>
      </c>
      <c r="AB315" s="144">
        <v>0.83689999999999987</v>
      </c>
      <c r="AC315" s="145">
        <v>51.201000000000001</v>
      </c>
      <c r="AD315" s="11"/>
      <c r="AE315" s="145">
        <v>10.546799999999999</v>
      </c>
      <c r="AF315" s="147">
        <v>443.92179999999996</v>
      </c>
      <c r="AG315" s="47">
        <v>1763.4994861288528</v>
      </c>
      <c r="AH315" s="144">
        <v>0.3</v>
      </c>
      <c r="AI315" s="144">
        <v>33.1</v>
      </c>
      <c r="AJ315" s="11"/>
      <c r="AK315" s="144">
        <v>6.5</v>
      </c>
      <c r="AL315" s="144">
        <v>278.2</v>
      </c>
      <c r="AM315" s="47">
        <v>1453.7273982071408</v>
      </c>
      <c r="AN315" s="144">
        <v>0.5</v>
      </c>
      <c r="AO315" s="144">
        <v>22.9</v>
      </c>
      <c r="AP315" s="11"/>
      <c r="AQ315" s="144">
        <v>5.6</v>
      </c>
      <c r="AR315" s="144">
        <v>231.9</v>
      </c>
      <c r="AS315" s="38" t="s">
        <v>17</v>
      </c>
    </row>
    <row r="316" spans="1:45">
      <c r="A316" s="238"/>
      <c r="B316" s="14" t="s">
        <v>4</v>
      </c>
      <c r="C316" s="200">
        <v>417</v>
      </c>
      <c r="D316" s="144" t="s">
        <v>86</v>
      </c>
      <c r="E316" s="145" t="s">
        <v>86</v>
      </c>
      <c r="F316" s="146" t="s">
        <v>86</v>
      </c>
      <c r="G316" s="10"/>
      <c r="H316" s="147" t="s">
        <v>86</v>
      </c>
      <c r="I316" s="200">
        <v>501</v>
      </c>
      <c r="J316" s="147" t="s">
        <v>86</v>
      </c>
      <c r="K316" s="147" t="s">
        <v>86</v>
      </c>
      <c r="L316" s="147" t="s">
        <v>86</v>
      </c>
      <c r="M316" s="10"/>
      <c r="N316" s="147" t="s">
        <v>86</v>
      </c>
      <c r="O316" s="47">
        <v>642.70000000000005</v>
      </c>
      <c r="P316" s="147" t="s">
        <v>86</v>
      </c>
      <c r="Q316" s="147" t="s">
        <v>86</v>
      </c>
      <c r="R316" s="147" t="s">
        <v>86</v>
      </c>
      <c r="S316" s="10"/>
      <c r="T316" s="147" t="s">
        <v>86</v>
      </c>
      <c r="U316" s="47">
        <v>542.20000000000005</v>
      </c>
      <c r="V316" s="147" t="s">
        <v>86</v>
      </c>
      <c r="W316" s="147" t="s">
        <v>86</v>
      </c>
      <c r="X316" s="147" t="s">
        <v>86</v>
      </c>
      <c r="Y316" s="10"/>
      <c r="Z316" s="147" t="s">
        <v>86</v>
      </c>
      <c r="AA316" s="47">
        <v>608.86087900000007</v>
      </c>
      <c r="AB316" s="147" t="s">
        <v>86</v>
      </c>
      <c r="AC316" s="147" t="s">
        <v>86</v>
      </c>
      <c r="AD316" s="147" t="s">
        <v>86</v>
      </c>
      <c r="AE316" s="10"/>
      <c r="AF316" s="147" t="s">
        <v>86</v>
      </c>
      <c r="AG316" s="47">
        <v>455.180071</v>
      </c>
      <c r="AH316" s="144" t="s">
        <v>86</v>
      </c>
      <c r="AI316" s="144" t="s">
        <v>86</v>
      </c>
      <c r="AJ316" s="144" t="s">
        <v>86</v>
      </c>
      <c r="AK316" s="10"/>
      <c r="AL316" s="147"/>
      <c r="AM316" s="47">
        <v>399.01754100000005</v>
      </c>
      <c r="AN316" s="144"/>
      <c r="AO316" s="144"/>
      <c r="AP316" s="144"/>
      <c r="AQ316" s="10"/>
      <c r="AR316" s="147"/>
      <c r="AS316" s="38" t="s">
        <v>17</v>
      </c>
    </row>
    <row r="317" spans="1:45">
      <c r="A317" s="238"/>
      <c r="B317" s="14" t="s">
        <v>5</v>
      </c>
      <c r="C317" s="200">
        <v>11900.6</v>
      </c>
      <c r="D317" s="144">
        <v>56.238</v>
      </c>
      <c r="E317" s="145">
        <v>456.62900000000002</v>
      </c>
      <c r="F317" s="146">
        <v>132.90199999999999</v>
      </c>
      <c r="G317" s="145">
        <v>25.308</v>
      </c>
      <c r="H317" s="12"/>
      <c r="I317" s="200">
        <v>15414.829999999998</v>
      </c>
      <c r="J317" s="144">
        <v>54.398000000000003</v>
      </c>
      <c r="K317" s="145">
        <v>488.05399999999997</v>
      </c>
      <c r="L317" s="146">
        <v>193.62</v>
      </c>
      <c r="M317" s="145">
        <v>46.89</v>
      </c>
      <c r="N317" s="12"/>
      <c r="O317" s="47">
        <v>16442.519999999997</v>
      </c>
      <c r="P317" s="144">
        <v>52.546999999999997</v>
      </c>
      <c r="Q317" s="145">
        <v>538.89800000000002</v>
      </c>
      <c r="R317" s="146">
        <v>212.81</v>
      </c>
      <c r="S317" s="145">
        <v>75.951999999999998</v>
      </c>
      <c r="T317" s="12"/>
      <c r="U317" s="47">
        <v>17504.669999999998</v>
      </c>
      <c r="V317" s="144">
        <v>38.481000000000002</v>
      </c>
      <c r="W317" s="145">
        <v>590.66899999999998</v>
      </c>
      <c r="X317" s="146">
        <v>219.23400000000001</v>
      </c>
      <c r="Y317" s="145">
        <v>83.757999999999996</v>
      </c>
      <c r="Z317" s="12"/>
      <c r="AA317" s="47">
        <v>15419.73</v>
      </c>
      <c r="AB317" s="144">
        <v>47.765000000000001</v>
      </c>
      <c r="AC317" s="145">
        <v>545.88</v>
      </c>
      <c r="AD317" s="146">
        <v>198.96600000000001</v>
      </c>
      <c r="AE317" s="145">
        <v>63.139000000000003</v>
      </c>
      <c r="AF317" s="12"/>
      <c r="AG317" s="47">
        <v>11728.1</v>
      </c>
      <c r="AH317" s="144">
        <v>34.200000000000003</v>
      </c>
      <c r="AI317" s="144">
        <v>398</v>
      </c>
      <c r="AJ317" s="144">
        <v>188.5</v>
      </c>
      <c r="AK317" s="144">
        <v>46.3</v>
      </c>
      <c r="AL317" s="12"/>
      <c r="AM317" s="47">
        <v>11559.76</v>
      </c>
      <c r="AN317" s="144"/>
      <c r="AO317" s="144"/>
      <c r="AP317" s="144"/>
      <c r="AQ317" s="144"/>
      <c r="AR317" s="12"/>
      <c r="AS317" s="38" t="s">
        <v>17</v>
      </c>
    </row>
    <row r="318" spans="1:45" ht="60">
      <c r="A318" s="237" t="s">
        <v>46</v>
      </c>
      <c r="B318" s="69"/>
      <c r="C318" s="70"/>
      <c r="D318" s="71"/>
      <c r="E318" s="72"/>
      <c r="F318" s="73"/>
      <c r="G318" s="72"/>
      <c r="H318" s="74"/>
      <c r="I318" s="75"/>
      <c r="J318" s="76"/>
      <c r="K318" s="73"/>
      <c r="L318" s="77"/>
      <c r="M318" s="72"/>
      <c r="N318" s="74"/>
      <c r="O318" s="70"/>
      <c r="P318" s="71"/>
      <c r="Q318" s="72"/>
      <c r="R318" s="73"/>
      <c r="S318" s="72"/>
      <c r="T318" s="74"/>
      <c r="U318" s="70"/>
      <c r="V318" s="71"/>
      <c r="W318" s="72"/>
      <c r="X318" s="73"/>
      <c r="Y318" s="72"/>
      <c r="Z318" s="74"/>
      <c r="AA318" s="70"/>
      <c r="AB318" s="71"/>
      <c r="AC318" s="72"/>
      <c r="AD318" s="73"/>
      <c r="AE318" s="72"/>
      <c r="AF318" s="74"/>
      <c r="AG318" s="70"/>
      <c r="AH318" s="71"/>
      <c r="AI318" s="72"/>
      <c r="AJ318" s="73"/>
      <c r="AK318" s="72"/>
      <c r="AL318" s="74"/>
      <c r="AM318" s="70"/>
      <c r="AN318" s="71"/>
      <c r="AO318" s="72"/>
      <c r="AP318" s="73"/>
      <c r="AQ318" s="72"/>
      <c r="AR318" s="74"/>
      <c r="AS318" s="78" t="s">
        <v>16</v>
      </c>
    </row>
    <row r="319" spans="1:45">
      <c r="A319" s="238" t="s">
        <v>39</v>
      </c>
      <c r="B319" s="69"/>
      <c r="C319" s="70"/>
      <c r="D319" s="71"/>
      <c r="E319" s="72"/>
      <c r="F319" s="73"/>
      <c r="G319" s="72"/>
      <c r="H319" s="74"/>
      <c r="I319" s="75"/>
      <c r="J319" s="76"/>
      <c r="K319" s="73"/>
      <c r="L319" s="77"/>
      <c r="M319" s="72"/>
      <c r="N319" s="74"/>
      <c r="O319" s="70"/>
      <c r="P319" s="71"/>
      <c r="Q319" s="72"/>
      <c r="R319" s="73"/>
      <c r="S319" s="72"/>
      <c r="T319" s="74"/>
      <c r="U319" s="70"/>
      <c r="V319" s="71"/>
      <c r="W319" s="72"/>
      <c r="X319" s="73"/>
      <c r="Y319" s="72"/>
      <c r="Z319" s="74"/>
      <c r="AA319" s="70"/>
      <c r="AB319" s="71"/>
      <c r="AC319" s="72"/>
      <c r="AD319" s="73"/>
      <c r="AE319" s="72"/>
      <c r="AF319" s="74"/>
      <c r="AG319" s="70"/>
      <c r="AH319" s="71"/>
      <c r="AI319" s="72"/>
      <c r="AJ319" s="73"/>
      <c r="AK319" s="72"/>
      <c r="AL319" s="74"/>
      <c r="AM319" s="70"/>
      <c r="AN319" s="71"/>
      <c r="AO319" s="72"/>
      <c r="AP319" s="73"/>
      <c r="AQ319" s="72"/>
      <c r="AR319" s="74"/>
      <c r="AS319" s="121" t="s">
        <v>41</v>
      </c>
    </row>
    <row r="320" spans="1:45">
      <c r="A320" s="238"/>
      <c r="B320" s="14" t="s">
        <v>1</v>
      </c>
      <c r="C320" s="47">
        <v>91.51</v>
      </c>
      <c r="D320" s="9"/>
      <c r="E320" s="145" t="s">
        <v>86</v>
      </c>
      <c r="F320" s="145" t="s">
        <v>86</v>
      </c>
      <c r="G320" s="145" t="s">
        <v>86</v>
      </c>
      <c r="H320" s="145" t="s">
        <v>86</v>
      </c>
      <c r="I320" s="47">
        <v>119.65616632724161</v>
      </c>
      <c r="J320" s="9"/>
      <c r="K320" s="145" t="s">
        <v>86</v>
      </c>
      <c r="L320" s="145" t="s">
        <v>86</v>
      </c>
      <c r="M320" s="145" t="s">
        <v>86</v>
      </c>
      <c r="N320" s="145" t="s">
        <v>86</v>
      </c>
      <c r="O320" s="47">
        <v>122.03</v>
      </c>
      <c r="P320" s="9"/>
      <c r="Q320" s="145" t="s">
        <v>86</v>
      </c>
      <c r="R320" s="145" t="s">
        <v>86</v>
      </c>
      <c r="S320" s="145" t="s">
        <v>86</v>
      </c>
      <c r="T320" s="145" t="s">
        <v>86</v>
      </c>
      <c r="U320" s="47">
        <v>129.79</v>
      </c>
      <c r="V320" s="9"/>
      <c r="W320" s="145" t="s">
        <v>86</v>
      </c>
      <c r="X320" s="145" t="s">
        <v>86</v>
      </c>
      <c r="Y320" s="145" t="s">
        <v>86</v>
      </c>
      <c r="Z320" s="145" t="s">
        <v>86</v>
      </c>
      <c r="AA320" s="47">
        <v>135.95336107744879</v>
      </c>
      <c r="AB320" s="9"/>
      <c r="AC320" s="145" t="s">
        <v>86</v>
      </c>
      <c r="AD320" s="145" t="s">
        <v>86</v>
      </c>
      <c r="AE320" s="145" t="s">
        <v>86</v>
      </c>
      <c r="AF320" s="145" t="s">
        <v>86</v>
      </c>
      <c r="AG320" s="47">
        <v>127.55994286036997</v>
      </c>
      <c r="AH320" s="9"/>
      <c r="AI320" s="144" t="s">
        <v>86</v>
      </c>
      <c r="AJ320" s="144" t="s">
        <v>86</v>
      </c>
      <c r="AK320" s="144" t="s">
        <v>86</v>
      </c>
      <c r="AL320" s="144" t="s">
        <v>86</v>
      </c>
      <c r="AM320" s="47"/>
      <c r="AN320" s="9"/>
      <c r="AO320" s="144"/>
      <c r="AP320" s="144"/>
      <c r="AQ320" s="144"/>
      <c r="AR320" s="144"/>
      <c r="AS320" s="121" t="s">
        <v>41</v>
      </c>
    </row>
    <row r="321" spans="1:45">
      <c r="A321" s="238"/>
      <c r="B321" s="14" t="s">
        <v>2</v>
      </c>
      <c r="C321" s="47">
        <v>2580.4</v>
      </c>
      <c r="D321" s="145" t="s">
        <v>86</v>
      </c>
      <c r="E321" s="10"/>
      <c r="F321" s="145" t="s">
        <v>86</v>
      </c>
      <c r="G321" s="145" t="s">
        <v>86</v>
      </c>
      <c r="H321" s="145" t="s">
        <v>86</v>
      </c>
      <c r="I321" s="47">
        <v>3061.0000000000005</v>
      </c>
      <c r="J321" s="144">
        <v>0.16756288</v>
      </c>
      <c r="K321" s="10"/>
      <c r="L321" s="146">
        <v>15.04812858</v>
      </c>
      <c r="M321" s="145">
        <v>1.571628</v>
      </c>
      <c r="N321" s="147">
        <v>289.77508460000001</v>
      </c>
      <c r="O321" s="47">
        <v>3082.0999999999995</v>
      </c>
      <c r="P321" s="144">
        <v>0.31410505</v>
      </c>
      <c r="Q321" s="10"/>
      <c r="R321" s="146">
        <v>23.388754469999999</v>
      </c>
      <c r="S321" s="145">
        <v>1.18883958</v>
      </c>
      <c r="T321" s="147">
        <v>318.33295661</v>
      </c>
      <c r="U321" s="47">
        <v>3213.9999999999995</v>
      </c>
      <c r="V321" s="144">
        <v>0.87606430999999996</v>
      </c>
      <c r="W321" s="10"/>
      <c r="X321" s="146">
        <v>25.96677772</v>
      </c>
      <c r="Y321" s="145">
        <v>2.9214559499999999</v>
      </c>
      <c r="Z321" s="147">
        <v>331.90220046000002</v>
      </c>
      <c r="AA321" s="47">
        <v>3144.1000000000004</v>
      </c>
      <c r="AB321" s="144">
        <v>1.2526999999999999</v>
      </c>
      <c r="AC321" s="10"/>
      <c r="AD321" s="146">
        <v>28.223964200000001</v>
      </c>
      <c r="AE321" s="145">
        <v>2.5566934200000002</v>
      </c>
      <c r="AF321" s="147">
        <v>311.46361733999998</v>
      </c>
      <c r="AG321" s="47">
        <v>2451</v>
      </c>
      <c r="AH321" s="144">
        <v>3.4</v>
      </c>
      <c r="AI321" s="10"/>
      <c r="AJ321" s="144">
        <v>21.3</v>
      </c>
      <c r="AK321" s="144">
        <v>1.3</v>
      </c>
      <c r="AL321" s="144">
        <v>232.7</v>
      </c>
      <c r="AM321" s="47">
        <v>2403.6999999999998</v>
      </c>
      <c r="AN321" s="144">
        <v>3</v>
      </c>
      <c r="AO321" s="10"/>
      <c r="AP321" s="144">
        <v>24.2</v>
      </c>
      <c r="AQ321" s="144">
        <v>1</v>
      </c>
      <c r="AR321" s="144">
        <v>226.8</v>
      </c>
      <c r="AS321" s="121" t="s">
        <v>41</v>
      </c>
    </row>
    <row r="322" spans="1:45">
      <c r="A322" s="238"/>
      <c r="B322" s="14" t="s">
        <v>3</v>
      </c>
      <c r="C322" s="47">
        <v>1763.9943504560842</v>
      </c>
      <c r="D322" s="145" t="s">
        <v>86</v>
      </c>
      <c r="E322" s="145" t="s">
        <v>86</v>
      </c>
      <c r="F322" s="11"/>
      <c r="G322" s="145" t="s">
        <v>86</v>
      </c>
      <c r="H322" s="145" t="s">
        <v>86</v>
      </c>
      <c r="I322" s="47">
        <v>1527.6431652310014</v>
      </c>
      <c r="J322" s="145" t="s">
        <v>86</v>
      </c>
      <c r="K322" s="145" t="s">
        <v>86</v>
      </c>
      <c r="L322" s="11"/>
      <c r="M322" s="145" t="s">
        <v>86</v>
      </c>
      <c r="N322" s="145" t="s">
        <v>86</v>
      </c>
      <c r="O322" s="47">
        <v>1883.0488729228989</v>
      </c>
      <c r="P322" s="145" t="s">
        <v>86</v>
      </c>
      <c r="Q322" s="145" t="s">
        <v>86</v>
      </c>
      <c r="R322" s="11"/>
      <c r="S322" s="145" t="s">
        <v>86</v>
      </c>
      <c r="T322" s="145" t="s">
        <v>86</v>
      </c>
      <c r="U322" s="47">
        <v>2287.7294893768458</v>
      </c>
      <c r="V322" s="144">
        <v>3.5700000000000003E-2</v>
      </c>
      <c r="W322" s="145">
        <v>12.747</v>
      </c>
      <c r="X322" s="11"/>
      <c r="Y322" s="145">
        <v>50.472300000000004</v>
      </c>
      <c r="Z322" s="147">
        <v>971.1277</v>
      </c>
      <c r="AA322" s="47">
        <v>3317.8371650810982</v>
      </c>
      <c r="AB322" s="144">
        <v>2.3E-2</v>
      </c>
      <c r="AC322" s="145">
        <v>10.8025</v>
      </c>
      <c r="AD322" s="11"/>
      <c r="AE322" s="145">
        <v>36.890500000000003</v>
      </c>
      <c r="AF322" s="147">
        <v>1351.4628</v>
      </c>
      <c r="AG322" s="47">
        <v>3177.8</v>
      </c>
      <c r="AH322" s="144">
        <v>0</v>
      </c>
      <c r="AI322" s="144">
        <v>8.9</v>
      </c>
      <c r="AJ322" s="11"/>
      <c r="AK322" s="144">
        <v>26.2</v>
      </c>
      <c r="AL322" s="144">
        <v>1081</v>
      </c>
      <c r="AM322" s="47">
        <v>3169.4</v>
      </c>
      <c r="AN322" s="144">
        <v>0.03</v>
      </c>
      <c r="AO322" s="144">
        <v>6.6</v>
      </c>
      <c r="AP322" s="11"/>
      <c r="AQ322" s="144">
        <v>21.6</v>
      </c>
      <c r="AR322" s="144">
        <v>744.8</v>
      </c>
      <c r="AS322" s="121" t="s">
        <v>41</v>
      </c>
    </row>
    <row r="323" spans="1:45">
      <c r="A323" s="238"/>
      <c r="B323" s="14" t="s">
        <v>4</v>
      </c>
      <c r="C323" s="145" t="s">
        <v>86</v>
      </c>
      <c r="D323" s="145" t="s">
        <v>86</v>
      </c>
      <c r="E323" s="145" t="s">
        <v>86</v>
      </c>
      <c r="F323" s="145" t="s">
        <v>86</v>
      </c>
      <c r="G323" s="10"/>
      <c r="H323" s="145" t="s">
        <v>86</v>
      </c>
      <c r="I323" s="145" t="s">
        <v>86</v>
      </c>
      <c r="J323" s="145" t="s">
        <v>86</v>
      </c>
      <c r="K323" s="145" t="s">
        <v>86</v>
      </c>
      <c r="L323" s="145" t="s">
        <v>86</v>
      </c>
      <c r="M323" s="10"/>
      <c r="N323" s="145" t="s">
        <v>86</v>
      </c>
      <c r="O323" s="145" t="s">
        <v>86</v>
      </c>
      <c r="P323" s="145" t="s">
        <v>86</v>
      </c>
      <c r="Q323" s="145" t="s">
        <v>86</v>
      </c>
      <c r="R323" s="145" t="s">
        <v>86</v>
      </c>
      <c r="S323" s="10"/>
      <c r="T323" s="145" t="s">
        <v>86</v>
      </c>
      <c r="U323" s="145" t="s">
        <v>86</v>
      </c>
      <c r="V323" s="145" t="s">
        <v>86</v>
      </c>
      <c r="W323" s="145" t="s">
        <v>86</v>
      </c>
      <c r="X323" s="145" t="s">
        <v>86</v>
      </c>
      <c r="Y323" s="10"/>
      <c r="Z323" s="145" t="s">
        <v>86</v>
      </c>
      <c r="AA323" s="145" t="s">
        <v>86</v>
      </c>
      <c r="AB323" s="145" t="s">
        <v>86</v>
      </c>
      <c r="AC323" s="145" t="s">
        <v>86</v>
      </c>
      <c r="AD323" s="145" t="s">
        <v>86</v>
      </c>
      <c r="AE323" s="10"/>
      <c r="AF323" s="145" t="s">
        <v>86</v>
      </c>
      <c r="AG323" s="145" t="s">
        <v>86</v>
      </c>
      <c r="AH323" s="144" t="s">
        <v>86</v>
      </c>
      <c r="AI323" s="144" t="s">
        <v>86</v>
      </c>
      <c r="AJ323" s="144" t="s">
        <v>86</v>
      </c>
      <c r="AK323" s="12"/>
      <c r="AL323" s="144" t="s">
        <v>86</v>
      </c>
      <c r="AM323" s="145"/>
      <c r="AN323" s="144"/>
      <c r="AO323" s="144"/>
      <c r="AP323" s="144"/>
      <c r="AQ323" s="12"/>
      <c r="AR323" s="144"/>
      <c r="AS323" s="121" t="s">
        <v>41</v>
      </c>
    </row>
    <row r="324" spans="1:45">
      <c r="A324" s="238"/>
      <c r="B324" s="14" t="s">
        <v>5</v>
      </c>
      <c r="C324" s="47">
        <v>5832.76</v>
      </c>
      <c r="D324" s="144">
        <v>1.018</v>
      </c>
      <c r="E324" s="145">
        <v>97.754000000000005</v>
      </c>
      <c r="F324" s="146">
        <v>90.94</v>
      </c>
      <c r="G324" s="145">
        <v>17.72</v>
      </c>
      <c r="H324" s="12"/>
      <c r="I324" s="47">
        <v>6475.4699999999993</v>
      </c>
      <c r="J324" s="144">
        <v>1.1220000000000001</v>
      </c>
      <c r="K324" s="145">
        <v>87.462999999999994</v>
      </c>
      <c r="L324" s="146">
        <v>121.875</v>
      </c>
      <c r="M324" s="145">
        <v>34.823</v>
      </c>
      <c r="N324" s="12"/>
      <c r="O324" s="47">
        <v>6544.65</v>
      </c>
      <c r="P324" s="144">
        <v>1.7170000000000001</v>
      </c>
      <c r="Q324" s="145">
        <v>104.41</v>
      </c>
      <c r="R324" s="146">
        <v>127.39100000000001</v>
      </c>
      <c r="S324" s="145">
        <v>20.638000000000002</v>
      </c>
      <c r="T324" s="12"/>
      <c r="U324" s="47">
        <v>6502.9500000000007</v>
      </c>
      <c r="V324" s="144">
        <v>1.2310000000000001</v>
      </c>
      <c r="W324" s="145">
        <v>108.904</v>
      </c>
      <c r="X324" s="146">
        <v>134.55199999999999</v>
      </c>
      <c r="Y324" s="145">
        <v>13.678000000000001</v>
      </c>
      <c r="Z324" s="12"/>
      <c r="AA324" s="47">
        <v>6476.54</v>
      </c>
      <c r="AB324" s="144">
        <v>2.5649999999999999</v>
      </c>
      <c r="AC324" s="145">
        <v>131.17699999999999</v>
      </c>
      <c r="AD324" s="146">
        <v>99.644000000000005</v>
      </c>
      <c r="AE324" s="145">
        <v>8.5280000000000005</v>
      </c>
      <c r="AF324" s="12"/>
      <c r="AG324" s="47">
        <v>5633</v>
      </c>
      <c r="AH324" s="144">
        <v>5.5</v>
      </c>
      <c r="AI324" s="144">
        <v>127.1</v>
      </c>
      <c r="AJ324" s="144">
        <v>84.4</v>
      </c>
      <c r="AK324" s="144">
        <v>5.7</v>
      </c>
      <c r="AL324" s="12"/>
      <c r="AM324" s="47">
        <v>5776</v>
      </c>
      <c r="AN324" s="144"/>
      <c r="AO324" s="144"/>
      <c r="AP324" s="144"/>
      <c r="AQ324" s="144"/>
      <c r="AR324" s="12"/>
      <c r="AS324" s="121" t="s">
        <v>41</v>
      </c>
    </row>
    <row r="325" spans="1:45">
      <c r="A325" s="238" t="s">
        <v>40</v>
      </c>
      <c r="B325" s="69"/>
      <c r="C325" s="70"/>
      <c r="D325" s="16"/>
      <c r="E325" s="17"/>
      <c r="F325" s="18"/>
      <c r="G325" s="17"/>
      <c r="H325" s="19"/>
      <c r="I325" s="75"/>
      <c r="J325" s="138"/>
      <c r="K325" s="18"/>
      <c r="L325" s="139"/>
      <c r="M325" s="17"/>
      <c r="N325" s="19"/>
      <c r="O325" s="70"/>
      <c r="P325" s="16"/>
      <c r="Q325" s="17"/>
      <c r="R325" s="18"/>
      <c r="S325" s="17"/>
      <c r="T325" s="19"/>
      <c r="U325" s="70"/>
      <c r="V325" s="16"/>
      <c r="W325" s="17"/>
      <c r="X325" s="18"/>
      <c r="Y325" s="17"/>
      <c r="Z325" s="19"/>
      <c r="AA325" s="70"/>
      <c r="AB325" s="16"/>
      <c r="AC325" s="17"/>
      <c r="AD325" s="18"/>
      <c r="AE325" s="17"/>
      <c r="AF325" s="19"/>
      <c r="AG325" s="70"/>
      <c r="AH325" s="16"/>
      <c r="AI325" s="17"/>
      <c r="AJ325" s="18"/>
      <c r="AK325" s="17"/>
      <c r="AL325" s="19"/>
      <c r="AM325" s="70"/>
      <c r="AN325" s="16"/>
      <c r="AO325" s="17"/>
      <c r="AP325" s="18"/>
      <c r="AQ325" s="17"/>
      <c r="AR325" s="19"/>
      <c r="AS325" s="121" t="s">
        <v>41</v>
      </c>
    </row>
    <row r="326" spans="1:45">
      <c r="A326" s="238"/>
      <c r="B326" s="14" t="s">
        <v>1</v>
      </c>
      <c r="C326" s="47">
        <v>330.2309692</v>
      </c>
      <c r="D326" s="9"/>
      <c r="E326" s="145" t="s">
        <v>86</v>
      </c>
      <c r="F326" s="145" t="s">
        <v>86</v>
      </c>
      <c r="G326" s="145" t="s">
        <v>86</v>
      </c>
      <c r="H326" s="145" t="s">
        <v>86</v>
      </c>
      <c r="I326" s="47">
        <v>345.28391258893794</v>
      </c>
      <c r="J326" s="9"/>
      <c r="K326" s="145" t="s">
        <v>86</v>
      </c>
      <c r="L326" s="145" t="s">
        <v>86</v>
      </c>
      <c r="M326" s="145" t="s">
        <v>86</v>
      </c>
      <c r="N326" s="145" t="s">
        <v>86</v>
      </c>
      <c r="O326" s="47">
        <v>361.49293624256848</v>
      </c>
      <c r="P326" s="9"/>
      <c r="Q326" s="145" t="s">
        <v>86</v>
      </c>
      <c r="R326" s="145" t="s">
        <v>86</v>
      </c>
      <c r="S326" s="145" t="s">
        <v>86</v>
      </c>
      <c r="T326" s="145" t="s">
        <v>86</v>
      </c>
      <c r="U326" s="47">
        <v>375.25604546976427</v>
      </c>
      <c r="V326" s="9"/>
      <c r="W326" s="145" t="s">
        <v>86</v>
      </c>
      <c r="X326" s="145" t="s">
        <v>86</v>
      </c>
      <c r="Y326" s="145" t="s">
        <v>86</v>
      </c>
      <c r="Z326" s="145" t="s">
        <v>86</v>
      </c>
      <c r="AA326" s="47">
        <v>367.21212193728365</v>
      </c>
      <c r="AB326" s="9"/>
      <c r="AC326" s="145" t="s">
        <v>86</v>
      </c>
      <c r="AD326" s="145" t="s">
        <v>86</v>
      </c>
      <c r="AE326" s="145" t="s">
        <v>86</v>
      </c>
      <c r="AF326" s="145" t="s">
        <v>86</v>
      </c>
      <c r="AG326" s="47">
        <v>283.28091564122929</v>
      </c>
      <c r="AH326" s="9"/>
      <c r="AI326" s="144" t="s">
        <v>86</v>
      </c>
      <c r="AJ326" s="144" t="s">
        <v>86</v>
      </c>
      <c r="AK326" s="144" t="s">
        <v>86</v>
      </c>
      <c r="AL326" s="144" t="s">
        <v>86</v>
      </c>
      <c r="AM326" s="47"/>
      <c r="AN326" s="9"/>
      <c r="AO326" s="144"/>
      <c r="AP326" s="144"/>
      <c r="AQ326" s="144"/>
      <c r="AR326" s="144"/>
      <c r="AS326" s="121" t="s">
        <v>41</v>
      </c>
    </row>
    <row r="327" spans="1:45">
      <c r="A327" s="238"/>
      <c r="B327" s="14" t="s">
        <v>2</v>
      </c>
      <c r="C327" s="47">
        <v>1088.7</v>
      </c>
      <c r="D327" s="145" t="s">
        <v>86</v>
      </c>
      <c r="E327" s="10"/>
      <c r="F327" s="145" t="s">
        <v>86</v>
      </c>
      <c r="G327" s="145" t="s">
        <v>86</v>
      </c>
      <c r="H327" s="145" t="s">
        <v>86</v>
      </c>
      <c r="I327" s="47">
        <v>1181.8999999999999</v>
      </c>
      <c r="J327" s="144">
        <v>4.937739E-2</v>
      </c>
      <c r="K327" s="10"/>
      <c r="L327" s="146">
        <v>8.0645111400000005</v>
      </c>
      <c r="M327" s="145">
        <v>0.65644692999999998</v>
      </c>
      <c r="N327" s="147">
        <v>87.502859999999998</v>
      </c>
      <c r="O327" s="47">
        <v>1153.2000000000003</v>
      </c>
      <c r="P327" s="144">
        <v>0.17116113999999999</v>
      </c>
      <c r="Q327" s="10"/>
      <c r="R327" s="146">
        <v>12.158740359999999</v>
      </c>
      <c r="S327" s="145">
        <v>2.3916677499999999</v>
      </c>
      <c r="T327" s="147">
        <v>104.38554105999999</v>
      </c>
      <c r="U327" s="47">
        <v>1065.5</v>
      </c>
      <c r="V327" s="144">
        <v>3.5125820000000002E-2</v>
      </c>
      <c r="W327" s="10"/>
      <c r="X327" s="146">
        <v>13.41368145</v>
      </c>
      <c r="Y327" s="145">
        <v>1.4996972200000001</v>
      </c>
      <c r="Z327" s="147">
        <v>108.8348</v>
      </c>
      <c r="AA327" s="47">
        <v>1178.8999999999999</v>
      </c>
      <c r="AB327" s="144">
        <v>1.194896E-2</v>
      </c>
      <c r="AC327" s="10"/>
      <c r="AD327" s="146">
        <v>19.349065899999999</v>
      </c>
      <c r="AE327" s="145">
        <v>0.33756248999999999</v>
      </c>
      <c r="AF327" s="147">
        <v>131.26737968</v>
      </c>
      <c r="AG327" s="47">
        <v>994.59999999999991</v>
      </c>
      <c r="AH327" s="144">
        <v>0.47</v>
      </c>
      <c r="AI327" s="10"/>
      <c r="AJ327" s="144">
        <v>22</v>
      </c>
      <c r="AK327" s="144">
        <v>0.1</v>
      </c>
      <c r="AL327" s="144">
        <v>126.2</v>
      </c>
      <c r="AM327" s="47">
        <v>1049</v>
      </c>
      <c r="AN327" s="144">
        <v>0.1</v>
      </c>
      <c r="AO327" s="10"/>
      <c r="AP327" s="144">
        <v>21.9</v>
      </c>
      <c r="AQ327" s="144">
        <v>0.3</v>
      </c>
      <c r="AR327" s="144">
        <v>143.69999999999999</v>
      </c>
      <c r="AS327" s="121" t="s">
        <v>41</v>
      </c>
    </row>
    <row r="328" spans="1:45">
      <c r="A328" s="238"/>
      <c r="B328" s="14" t="s">
        <v>3</v>
      </c>
      <c r="C328" s="47">
        <v>1491.7965421829997</v>
      </c>
      <c r="D328" s="145" t="s">
        <v>86</v>
      </c>
      <c r="E328" s="145" t="s">
        <v>86</v>
      </c>
      <c r="F328" s="11"/>
      <c r="G328" s="145" t="s">
        <v>86</v>
      </c>
      <c r="H328" s="145" t="s">
        <v>86</v>
      </c>
      <c r="I328" s="47">
        <v>1680.6374158902013</v>
      </c>
      <c r="J328" s="145" t="s">
        <v>86</v>
      </c>
      <c r="K328" s="145" t="s">
        <v>86</v>
      </c>
      <c r="L328" s="11"/>
      <c r="M328" s="145" t="s">
        <v>86</v>
      </c>
      <c r="N328" s="145" t="s">
        <v>86</v>
      </c>
      <c r="O328" s="47">
        <v>2167.9855197242018</v>
      </c>
      <c r="P328" s="145" t="s">
        <v>86</v>
      </c>
      <c r="Q328" s="145" t="s">
        <v>86</v>
      </c>
      <c r="R328" s="11"/>
      <c r="S328" s="145" t="s">
        <v>86</v>
      </c>
      <c r="T328" s="145" t="s">
        <v>86</v>
      </c>
      <c r="U328" s="47">
        <v>2234.2385884802015</v>
      </c>
      <c r="V328" s="144">
        <v>0.48469999999999996</v>
      </c>
      <c r="W328" s="145">
        <v>47.487300000000005</v>
      </c>
      <c r="X328" s="11"/>
      <c r="Y328" s="145">
        <v>8.5749999999999993</v>
      </c>
      <c r="Z328" s="147">
        <v>359.43529999999998</v>
      </c>
      <c r="AA328" s="47">
        <v>1943.6971728655999</v>
      </c>
      <c r="AB328" s="144">
        <v>0.53089999999999993</v>
      </c>
      <c r="AC328" s="145">
        <v>49.474499999999999</v>
      </c>
      <c r="AD328" s="11"/>
      <c r="AE328" s="145">
        <v>7.0255000000000001</v>
      </c>
      <c r="AF328" s="147">
        <v>274.60679999999996</v>
      </c>
      <c r="AG328" s="47">
        <v>1440</v>
      </c>
      <c r="AH328" s="144">
        <v>0</v>
      </c>
      <c r="AI328" s="144">
        <v>32</v>
      </c>
      <c r="AJ328" s="11"/>
      <c r="AK328" s="144">
        <v>3.5</v>
      </c>
      <c r="AL328" s="144">
        <v>204.7</v>
      </c>
      <c r="AM328" s="47">
        <v>1189.8</v>
      </c>
      <c r="AN328" s="144">
        <v>0.2</v>
      </c>
      <c r="AO328" s="144">
        <v>22.5</v>
      </c>
      <c r="AP328" s="11"/>
      <c r="AQ328" s="144">
        <v>3</v>
      </c>
      <c r="AR328" s="144">
        <v>181.5</v>
      </c>
      <c r="AS328" s="121" t="s">
        <v>41</v>
      </c>
    </row>
    <row r="329" spans="1:45">
      <c r="A329" s="238"/>
      <c r="B329" s="14" t="s">
        <v>4</v>
      </c>
      <c r="C329" s="145" t="s">
        <v>86</v>
      </c>
      <c r="D329" s="145" t="s">
        <v>86</v>
      </c>
      <c r="E329" s="145" t="s">
        <v>86</v>
      </c>
      <c r="F329" s="145" t="s">
        <v>86</v>
      </c>
      <c r="G329" s="10"/>
      <c r="H329" s="145" t="s">
        <v>86</v>
      </c>
      <c r="I329" s="145" t="s">
        <v>86</v>
      </c>
      <c r="J329" s="145" t="s">
        <v>86</v>
      </c>
      <c r="K329" s="145" t="s">
        <v>86</v>
      </c>
      <c r="L329" s="145" t="s">
        <v>86</v>
      </c>
      <c r="M329" s="10"/>
      <c r="N329" s="145" t="s">
        <v>86</v>
      </c>
      <c r="O329" s="145" t="s">
        <v>86</v>
      </c>
      <c r="P329" s="145" t="s">
        <v>86</v>
      </c>
      <c r="Q329" s="145" t="s">
        <v>86</v>
      </c>
      <c r="R329" s="145" t="s">
        <v>86</v>
      </c>
      <c r="S329" s="10"/>
      <c r="T329" s="145" t="s">
        <v>86</v>
      </c>
      <c r="U329" s="145" t="s">
        <v>86</v>
      </c>
      <c r="V329" s="145" t="s">
        <v>86</v>
      </c>
      <c r="W329" s="145" t="s">
        <v>86</v>
      </c>
      <c r="X329" s="145" t="s">
        <v>86</v>
      </c>
      <c r="Y329" s="10"/>
      <c r="Z329" s="145" t="s">
        <v>86</v>
      </c>
      <c r="AA329" s="145" t="s">
        <v>86</v>
      </c>
      <c r="AB329" s="145" t="s">
        <v>86</v>
      </c>
      <c r="AC329" s="145" t="s">
        <v>86</v>
      </c>
      <c r="AD329" s="145" t="s">
        <v>86</v>
      </c>
      <c r="AE329" s="10"/>
      <c r="AF329" s="145" t="s">
        <v>86</v>
      </c>
      <c r="AG329" s="145" t="s">
        <v>86</v>
      </c>
      <c r="AH329" s="144" t="s">
        <v>86</v>
      </c>
      <c r="AI329" s="144" t="s">
        <v>86</v>
      </c>
      <c r="AJ329" s="144" t="s">
        <v>86</v>
      </c>
      <c r="AK329" s="10"/>
      <c r="AL329" s="144" t="s">
        <v>86</v>
      </c>
      <c r="AM329" s="145"/>
      <c r="AN329" s="144"/>
      <c r="AO329" s="144"/>
      <c r="AP329" s="144"/>
      <c r="AQ329" s="10"/>
      <c r="AR329" s="144"/>
      <c r="AS329" s="121" t="s">
        <v>41</v>
      </c>
    </row>
    <row r="330" spans="1:45">
      <c r="A330" s="238"/>
      <c r="B330" s="14" t="s">
        <v>5</v>
      </c>
      <c r="C330" s="47">
        <v>5908.95</v>
      </c>
      <c r="D330" s="144">
        <v>0.55500000000000005</v>
      </c>
      <c r="E330" s="145">
        <v>236.1</v>
      </c>
      <c r="F330" s="146">
        <v>6.71</v>
      </c>
      <c r="G330" s="145">
        <v>0.03</v>
      </c>
      <c r="H330" s="12"/>
      <c r="I330" s="47">
        <v>8099.38</v>
      </c>
      <c r="J330" s="144">
        <v>0.624</v>
      </c>
      <c r="K330" s="145">
        <v>249.31200000000001</v>
      </c>
      <c r="L330" s="146">
        <v>9.2590000000000003</v>
      </c>
      <c r="M330" s="145">
        <v>7.0000000000000007E-2</v>
      </c>
      <c r="N330" s="12"/>
      <c r="O330" s="47">
        <v>8187.6399999999994</v>
      </c>
      <c r="P330" s="144">
        <v>1.117</v>
      </c>
      <c r="Q330" s="145">
        <v>281.60599999999999</v>
      </c>
      <c r="R330" s="146">
        <v>14.151</v>
      </c>
      <c r="S330" s="145">
        <v>0.16300000000000001</v>
      </c>
      <c r="T330" s="12"/>
      <c r="U330" s="47">
        <v>8270.9700000000012</v>
      </c>
      <c r="V330" s="144">
        <v>1.1539999999999999</v>
      </c>
      <c r="W330" s="145">
        <v>295.42</v>
      </c>
      <c r="X330" s="146">
        <v>17.879000000000001</v>
      </c>
      <c r="Y330" s="145">
        <v>0.57199999999999995</v>
      </c>
      <c r="Z330" s="12"/>
      <c r="AA330" s="47">
        <v>7097.31</v>
      </c>
      <c r="AB330" s="144">
        <v>1.3049999999999999</v>
      </c>
      <c r="AC330" s="145">
        <v>269.00599999999997</v>
      </c>
      <c r="AD330" s="146">
        <v>17.292999999999999</v>
      </c>
      <c r="AE330" s="145">
        <v>0.26800000000000002</v>
      </c>
      <c r="AF330" s="12"/>
      <c r="AG330" s="47">
        <v>5364</v>
      </c>
      <c r="AH330" s="144">
        <v>0.9</v>
      </c>
      <c r="AI330" s="144">
        <v>196</v>
      </c>
      <c r="AJ330" s="144">
        <v>29</v>
      </c>
      <c r="AK330" s="144">
        <v>0.7</v>
      </c>
      <c r="AL330" s="12"/>
      <c r="AM330" s="47">
        <v>5366</v>
      </c>
      <c r="AN330" s="144"/>
      <c r="AO330" s="144"/>
      <c r="AP330" s="144"/>
      <c r="AQ330" s="144"/>
      <c r="AR330" s="12"/>
      <c r="AS330" s="121" t="s">
        <v>41</v>
      </c>
    </row>
    <row r="331" spans="1:45" ht="60">
      <c r="A331" s="237" t="s">
        <v>47</v>
      </c>
      <c r="B331" s="69"/>
      <c r="C331" s="70"/>
      <c r="D331" s="71"/>
      <c r="E331" s="72"/>
      <c r="F331" s="73"/>
      <c r="G331" s="72"/>
      <c r="H331" s="74"/>
      <c r="I331" s="75"/>
      <c r="J331" s="76"/>
      <c r="K331" s="187"/>
      <c r="L331" s="77"/>
      <c r="M331" s="72"/>
      <c r="N331" s="74"/>
      <c r="O331" s="70"/>
      <c r="P331" s="71"/>
      <c r="Q331" s="72"/>
      <c r="R331" s="73"/>
      <c r="S331" s="72"/>
      <c r="T331" s="74"/>
      <c r="U331" s="70"/>
      <c r="V331" s="71"/>
      <c r="W331" s="72"/>
      <c r="X331" s="73"/>
      <c r="Y331" s="72"/>
      <c r="Z331" s="74"/>
      <c r="AA331" s="70"/>
      <c r="AB331" s="71"/>
      <c r="AC331" s="72"/>
      <c r="AD331" s="73"/>
      <c r="AE331" s="72"/>
      <c r="AF331" s="74"/>
      <c r="AG331" s="70"/>
      <c r="AH331" s="71"/>
      <c r="AI331" s="72"/>
      <c r="AJ331" s="73"/>
      <c r="AK331" s="72"/>
      <c r="AL331" s="74"/>
      <c r="AM331" s="70"/>
      <c r="AN331" s="71"/>
      <c r="AO331" s="72"/>
      <c r="AP331" s="73"/>
      <c r="AQ331" s="72"/>
      <c r="AR331" s="74"/>
      <c r="AS331" s="78" t="s">
        <v>16</v>
      </c>
    </row>
    <row r="332" spans="1:45">
      <c r="A332" s="238" t="s">
        <v>39</v>
      </c>
      <c r="B332" s="69"/>
      <c r="C332" s="70"/>
      <c r="D332" s="71"/>
      <c r="E332" s="72"/>
      <c r="F332" s="73"/>
      <c r="G332" s="72"/>
      <c r="H332" s="74"/>
      <c r="I332" s="75"/>
      <c r="J332" s="76"/>
      <c r="K332" s="73"/>
      <c r="L332" s="77"/>
      <c r="M332" s="72"/>
      <c r="N332" s="74"/>
      <c r="O332" s="70"/>
      <c r="P332" s="71"/>
      <c r="Q332" s="72"/>
      <c r="R332" s="73"/>
      <c r="S332" s="72"/>
      <c r="T332" s="74"/>
      <c r="U332" s="70"/>
      <c r="V332" s="71"/>
      <c r="W332" s="72"/>
      <c r="X332" s="73"/>
      <c r="Y332" s="72"/>
      <c r="Z332" s="74"/>
      <c r="AA332" s="70"/>
      <c r="AB332" s="71"/>
      <c r="AC332" s="72"/>
      <c r="AD332" s="73"/>
      <c r="AE332" s="72"/>
      <c r="AF332" s="74"/>
      <c r="AG332" s="70"/>
      <c r="AH332" s="71"/>
      <c r="AI332" s="72"/>
      <c r="AJ332" s="73"/>
      <c r="AK332" s="72"/>
      <c r="AL332" s="74"/>
      <c r="AM332" s="70"/>
      <c r="AN332" s="71"/>
      <c r="AO332" s="72"/>
      <c r="AP332" s="73"/>
      <c r="AQ332" s="72"/>
      <c r="AR332" s="74"/>
      <c r="AS332" s="121" t="s">
        <v>41</v>
      </c>
    </row>
    <row r="333" spans="1:45">
      <c r="A333" s="238"/>
      <c r="B333" s="14" t="s">
        <v>1</v>
      </c>
      <c r="C333" s="47">
        <v>48.13</v>
      </c>
      <c r="D333" s="9"/>
      <c r="E333" s="145" t="s">
        <v>86</v>
      </c>
      <c r="F333" s="146" t="s">
        <v>86</v>
      </c>
      <c r="G333" s="145" t="s">
        <v>86</v>
      </c>
      <c r="H333" s="147" t="s">
        <v>86</v>
      </c>
      <c r="I333" s="47">
        <v>40.183188374748887</v>
      </c>
      <c r="J333" s="9"/>
      <c r="K333" s="145" t="s">
        <v>86</v>
      </c>
      <c r="L333" s="146" t="s">
        <v>86</v>
      </c>
      <c r="M333" s="145" t="s">
        <v>86</v>
      </c>
      <c r="N333" s="147" t="s">
        <v>86</v>
      </c>
      <c r="O333" s="47">
        <v>35.86</v>
      </c>
      <c r="P333" s="9"/>
      <c r="Q333" s="145" t="s">
        <v>86</v>
      </c>
      <c r="R333" s="145" t="s">
        <v>86</v>
      </c>
      <c r="S333" s="145" t="s">
        <v>86</v>
      </c>
      <c r="T333" s="145" t="s">
        <v>86</v>
      </c>
      <c r="U333" s="47">
        <v>25.145223083883401</v>
      </c>
      <c r="V333" s="9"/>
      <c r="W333" s="145" t="s">
        <v>86</v>
      </c>
      <c r="X333" s="145" t="s">
        <v>86</v>
      </c>
      <c r="Y333" s="145" t="s">
        <v>86</v>
      </c>
      <c r="Z333" s="145" t="s">
        <v>86</v>
      </c>
      <c r="AA333" s="47">
        <v>27.641780872948374</v>
      </c>
      <c r="AB333" s="9"/>
      <c r="AC333" s="145" t="s">
        <v>86</v>
      </c>
      <c r="AD333" s="145" t="s">
        <v>86</v>
      </c>
      <c r="AE333" s="145" t="s">
        <v>86</v>
      </c>
      <c r="AF333" s="145" t="s">
        <v>86</v>
      </c>
      <c r="AG333" s="47">
        <v>20.016688436002646</v>
      </c>
      <c r="AH333" s="9"/>
      <c r="AI333" s="144" t="s">
        <v>86</v>
      </c>
      <c r="AJ333" s="144" t="s">
        <v>86</v>
      </c>
      <c r="AK333" s="144" t="s">
        <v>86</v>
      </c>
      <c r="AL333" s="144" t="s">
        <v>86</v>
      </c>
      <c r="AM333" s="47"/>
      <c r="AN333" s="9"/>
      <c r="AO333" s="144"/>
      <c r="AP333" s="144"/>
      <c r="AQ333" s="144"/>
      <c r="AR333" s="144"/>
      <c r="AS333" s="121" t="s">
        <v>41</v>
      </c>
    </row>
    <row r="334" spans="1:45">
      <c r="A334" s="238"/>
      <c r="B334" s="14" t="s">
        <v>2</v>
      </c>
      <c r="C334" s="47">
        <v>224.6</v>
      </c>
      <c r="D334" s="146" t="s">
        <v>86</v>
      </c>
      <c r="E334" s="10"/>
      <c r="F334" s="146" t="s">
        <v>86</v>
      </c>
      <c r="G334" s="145" t="s">
        <v>86</v>
      </c>
      <c r="H334" s="147" t="s">
        <v>86</v>
      </c>
      <c r="I334" s="47">
        <v>260.20000000000005</v>
      </c>
      <c r="J334" s="144">
        <v>1.9741</v>
      </c>
      <c r="K334" s="10"/>
      <c r="L334" s="146">
        <v>4.6435000000000004</v>
      </c>
      <c r="M334" s="145">
        <v>2.1399999999999999E-2</v>
      </c>
      <c r="N334" s="147">
        <v>143.86574465999999</v>
      </c>
      <c r="O334" s="47">
        <v>301.3</v>
      </c>
      <c r="P334" s="144">
        <v>2.1404000000000001</v>
      </c>
      <c r="Q334" s="10"/>
      <c r="R334" s="146">
        <v>9.4443000000000001</v>
      </c>
      <c r="S334" s="145">
        <v>1.14E-2</v>
      </c>
      <c r="T334" s="147">
        <v>158.75011233000001</v>
      </c>
      <c r="U334" s="47">
        <v>364.6</v>
      </c>
      <c r="V334" s="144">
        <v>2.6373000000000002</v>
      </c>
      <c r="W334" s="10"/>
      <c r="X334" s="146">
        <v>12.673400000000001</v>
      </c>
      <c r="Y334" s="145">
        <v>1.11E-2</v>
      </c>
      <c r="Z334" s="147">
        <v>183.8169</v>
      </c>
      <c r="AA334" s="47">
        <v>361.5</v>
      </c>
      <c r="AB334" s="144">
        <v>2.2816000000000001</v>
      </c>
      <c r="AC334" s="10"/>
      <c r="AD334" s="146">
        <v>15.772399999999999</v>
      </c>
      <c r="AE334" s="145">
        <v>8.0999999999999996E-3</v>
      </c>
      <c r="AF334" s="147">
        <v>161.22339409</v>
      </c>
      <c r="AG334" s="47">
        <v>283.90000000000003</v>
      </c>
      <c r="AH334" s="144">
        <v>1.6</v>
      </c>
      <c r="AI334" s="10"/>
      <c r="AJ334" s="144">
        <v>15.6</v>
      </c>
      <c r="AK334" s="144">
        <v>0.6</v>
      </c>
      <c r="AL334" s="144">
        <v>104.5</v>
      </c>
      <c r="AM334" s="47">
        <v>307.8</v>
      </c>
      <c r="AN334" s="144">
        <v>0.1</v>
      </c>
      <c r="AO334" s="10"/>
      <c r="AP334" s="144">
        <v>13</v>
      </c>
      <c r="AQ334" s="144">
        <v>0</v>
      </c>
      <c r="AR334" s="144">
        <v>127.2</v>
      </c>
      <c r="AS334" s="121" t="s">
        <v>41</v>
      </c>
    </row>
    <row r="335" spans="1:45">
      <c r="A335" s="238"/>
      <c r="B335" s="14" t="s">
        <v>3</v>
      </c>
      <c r="C335" s="47">
        <v>230.66196000000002</v>
      </c>
      <c r="D335" s="146" t="s">
        <v>86</v>
      </c>
      <c r="E335" s="146" t="s">
        <v>86</v>
      </c>
      <c r="F335" s="11"/>
      <c r="G335" s="146" t="s">
        <v>86</v>
      </c>
      <c r="H335" s="146" t="s">
        <v>86</v>
      </c>
      <c r="I335" s="47">
        <v>315.16187962807993</v>
      </c>
      <c r="J335" s="145" t="s">
        <v>86</v>
      </c>
      <c r="K335" s="146" t="s">
        <v>86</v>
      </c>
      <c r="L335" s="11"/>
      <c r="M335" s="145" t="s">
        <v>86</v>
      </c>
      <c r="N335" s="146" t="s">
        <v>86</v>
      </c>
      <c r="O335" s="47">
        <v>225.08633796689463</v>
      </c>
      <c r="P335" s="145" t="s">
        <v>86</v>
      </c>
      <c r="Q335" s="145" t="s">
        <v>86</v>
      </c>
      <c r="R335" s="11"/>
      <c r="S335" s="145" t="s">
        <v>86</v>
      </c>
      <c r="T335" s="145" t="s">
        <v>86</v>
      </c>
      <c r="U335" s="47">
        <v>257.47152423932243</v>
      </c>
      <c r="V335" s="144">
        <v>0.45069999999999999</v>
      </c>
      <c r="W335" s="145">
        <v>0.23119999999999999</v>
      </c>
      <c r="X335" s="11"/>
      <c r="Y335" s="145">
        <v>2.5893000000000002</v>
      </c>
      <c r="Z335" s="147">
        <v>63.153199999999998</v>
      </c>
      <c r="AA335" s="47">
        <v>233.91118578853821</v>
      </c>
      <c r="AB335" s="144">
        <v>0.3553</v>
      </c>
      <c r="AC335" s="145">
        <v>0.15490000000000001</v>
      </c>
      <c r="AD335" s="11"/>
      <c r="AE335" s="145">
        <v>1.3240000000000001</v>
      </c>
      <c r="AF335" s="147">
        <v>54.021599999999999</v>
      </c>
      <c r="AG335" s="47">
        <v>199.8</v>
      </c>
      <c r="AH335" s="144">
        <v>0.3</v>
      </c>
      <c r="AI335" s="144">
        <v>0.1</v>
      </c>
      <c r="AJ335" s="11"/>
      <c r="AK335" s="144">
        <v>0.7</v>
      </c>
      <c r="AL335" s="144">
        <v>39.299999999999997</v>
      </c>
      <c r="AM335" s="47">
        <v>167.5</v>
      </c>
      <c r="AN335" s="144">
        <v>0.2</v>
      </c>
      <c r="AO335" s="144">
        <v>0.08</v>
      </c>
      <c r="AP335" s="11"/>
      <c r="AQ335" s="144">
        <v>0.5</v>
      </c>
      <c r="AR335" s="144">
        <v>26.2</v>
      </c>
      <c r="AS335" s="121" t="s">
        <v>41</v>
      </c>
    </row>
    <row r="336" spans="1:45">
      <c r="A336" s="238"/>
      <c r="B336" s="14" t="s">
        <v>4</v>
      </c>
      <c r="C336" s="146" t="s">
        <v>86</v>
      </c>
      <c r="D336" s="146" t="s">
        <v>86</v>
      </c>
      <c r="E336" s="146" t="s">
        <v>86</v>
      </c>
      <c r="F336" s="146" t="s">
        <v>86</v>
      </c>
      <c r="G336" s="10"/>
      <c r="H336" s="146" t="s">
        <v>86</v>
      </c>
      <c r="I336" s="145" t="s">
        <v>86</v>
      </c>
      <c r="J336" s="146" t="s">
        <v>86</v>
      </c>
      <c r="K336" s="145" t="s">
        <v>86</v>
      </c>
      <c r="L336" s="146" t="s">
        <v>86</v>
      </c>
      <c r="M336" s="10"/>
      <c r="N336" s="145" t="s">
        <v>86</v>
      </c>
      <c r="O336" s="145" t="s">
        <v>86</v>
      </c>
      <c r="P336" s="145" t="s">
        <v>86</v>
      </c>
      <c r="Q336" s="145" t="s">
        <v>86</v>
      </c>
      <c r="R336" s="145" t="s">
        <v>86</v>
      </c>
      <c r="S336" s="10"/>
      <c r="T336" s="145" t="s">
        <v>86</v>
      </c>
      <c r="U336" s="145" t="s">
        <v>86</v>
      </c>
      <c r="V336" s="145" t="s">
        <v>86</v>
      </c>
      <c r="W336" s="145" t="s">
        <v>86</v>
      </c>
      <c r="X336" s="145" t="s">
        <v>86</v>
      </c>
      <c r="Y336" s="10"/>
      <c r="Z336" s="145" t="s">
        <v>86</v>
      </c>
      <c r="AA336" s="145" t="s">
        <v>86</v>
      </c>
      <c r="AB336" s="145" t="s">
        <v>86</v>
      </c>
      <c r="AC336" s="145" t="s">
        <v>86</v>
      </c>
      <c r="AD336" s="145" t="s">
        <v>86</v>
      </c>
      <c r="AE336" s="10"/>
      <c r="AF336" s="145" t="s">
        <v>86</v>
      </c>
      <c r="AG336" s="145" t="s">
        <v>86</v>
      </c>
      <c r="AH336" s="144" t="s">
        <v>86</v>
      </c>
      <c r="AI336" s="144" t="s">
        <v>86</v>
      </c>
      <c r="AJ336" s="144" t="s">
        <v>86</v>
      </c>
      <c r="AK336" s="10"/>
      <c r="AL336" s="144" t="s">
        <v>86</v>
      </c>
      <c r="AM336" s="145"/>
      <c r="AN336" s="144"/>
      <c r="AO336" s="144"/>
      <c r="AP336" s="144"/>
      <c r="AQ336" s="10"/>
      <c r="AR336" s="144"/>
      <c r="AS336" s="121" t="s">
        <v>41</v>
      </c>
    </row>
    <row r="337" spans="1:45">
      <c r="A337" s="238"/>
      <c r="B337" s="14" t="s">
        <v>5</v>
      </c>
      <c r="C337" s="47">
        <v>4409.34</v>
      </c>
      <c r="D337" s="144">
        <v>34.948999999999998</v>
      </c>
      <c r="E337" s="145">
        <v>59.972000000000001</v>
      </c>
      <c r="F337" s="146">
        <v>66.094999999999999</v>
      </c>
      <c r="G337" s="145">
        <v>36.323999999999998</v>
      </c>
      <c r="H337" s="12"/>
      <c r="I337" s="47">
        <v>5633.17</v>
      </c>
      <c r="J337" s="144">
        <v>47.32</v>
      </c>
      <c r="K337" s="145">
        <v>70.951999999999998</v>
      </c>
      <c r="L337" s="146">
        <v>65.126999999999995</v>
      </c>
      <c r="M337" s="145">
        <v>45.607999999999997</v>
      </c>
      <c r="N337" s="12"/>
      <c r="O337" s="47">
        <v>7116.625</v>
      </c>
      <c r="P337" s="144">
        <v>54.613</v>
      </c>
      <c r="Q337" s="145">
        <v>83.808000000000007</v>
      </c>
      <c r="R337" s="146">
        <v>71.296000000000006</v>
      </c>
      <c r="S337" s="145">
        <v>58.081000000000003</v>
      </c>
      <c r="T337" s="12"/>
      <c r="U337" s="47">
        <v>8210.42</v>
      </c>
      <c r="V337" s="144">
        <v>70.841999999999999</v>
      </c>
      <c r="W337" s="145">
        <v>92.513999999999996</v>
      </c>
      <c r="X337" s="146">
        <v>63.045000000000002</v>
      </c>
      <c r="Y337" s="145">
        <v>53.543999999999997</v>
      </c>
      <c r="Z337" s="12"/>
      <c r="AA337" s="47">
        <v>7692.07</v>
      </c>
      <c r="AB337" s="144">
        <v>61.872</v>
      </c>
      <c r="AC337" s="145">
        <v>85.935000000000002</v>
      </c>
      <c r="AD337" s="146">
        <v>53.936</v>
      </c>
      <c r="AE337" s="145">
        <v>52.378999999999998</v>
      </c>
      <c r="AF337" s="12"/>
      <c r="AG337" s="47">
        <v>4822</v>
      </c>
      <c r="AH337" s="144">
        <v>53.3</v>
      </c>
      <c r="AI337" s="144">
        <v>50</v>
      </c>
      <c r="AJ337" s="144">
        <v>39.9</v>
      </c>
      <c r="AK337" s="144">
        <v>43.2</v>
      </c>
      <c r="AL337" s="12"/>
      <c r="AM337" s="47">
        <v>5035</v>
      </c>
      <c r="AN337" s="144"/>
      <c r="AO337" s="144"/>
      <c r="AP337" s="144"/>
      <c r="AQ337" s="144"/>
      <c r="AR337" s="12"/>
      <c r="AS337" s="121" t="s">
        <v>41</v>
      </c>
    </row>
    <row r="338" spans="1:45">
      <c r="A338" s="238" t="s">
        <v>40</v>
      </c>
      <c r="B338" s="69"/>
      <c r="C338" s="70"/>
      <c r="D338" s="16"/>
      <c r="E338" s="17"/>
      <c r="F338" s="18"/>
      <c r="G338" s="17"/>
      <c r="H338" s="19"/>
      <c r="I338" s="75"/>
      <c r="J338" s="138"/>
      <c r="K338" s="18"/>
      <c r="L338" s="139"/>
      <c r="M338" s="17"/>
      <c r="N338" s="19"/>
      <c r="O338" s="70"/>
      <c r="P338" s="16"/>
      <c r="Q338" s="17"/>
      <c r="R338" s="18"/>
      <c r="S338" s="17"/>
      <c r="T338" s="19"/>
      <c r="U338" s="70"/>
      <c r="V338" s="16"/>
      <c r="W338" s="17"/>
      <c r="X338" s="18"/>
      <c r="Y338" s="17"/>
      <c r="Z338" s="19"/>
      <c r="AA338" s="70"/>
      <c r="AB338" s="16"/>
      <c r="AC338" s="17"/>
      <c r="AD338" s="18"/>
      <c r="AE338" s="17"/>
      <c r="AF338" s="19"/>
      <c r="AG338" s="70"/>
      <c r="AH338" s="16"/>
      <c r="AI338" s="17"/>
      <c r="AJ338" s="18"/>
      <c r="AK338" s="17"/>
      <c r="AL338" s="19"/>
      <c r="AM338" s="70"/>
      <c r="AN338" s="16"/>
      <c r="AO338" s="17"/>
      <c r="AP338" s="18"/>
      <c r="AQ338" s="17"/>
      <c r="AR338" s="19"/>
      <c r="AS338" s="121" t="s">
        <v>41</v>
      </c>
    </row>
    <row r="339" spans="1:45">
      <c r="A339" s="238"/>
      <c r="B339" s="14" t="s">
        <v>1</v>
      </c>
      <c r="C339" s="47">
        <v>62.44</v>
      </c>
      <c r="D339" s="9"/>
      <c r="E339" s="145" t="s">
        <v>86</v>
      </c>
      <c r="F339" s="145" t="s">
        <v>86</v>
      </c>
      <c r="G339" s="145" t="s">
        <v>86</v>
      </c>
      <c r="H339" s="145" t="s">
        <v>86</v>
      </c>
      <c r="I339" s="47">
        <v>68.883271606077159</v>
      </c>
      <c r="J339" s="9"/>
      <c r="K339" s="145" t="s">
        <v>86</v>
      </c>
      <c r="L339" s="145" t="s">
        <v>86</v>
      </c>
      <c r="M339" s="145" t="s">
        <v>86</v>
      </c>
      <c r="N339" s="145" t="s">
        <v>86</v>
      </c>
      <c r="O339" s="47">
        <v>70.688653757427318</v>
      </c>
      <c r="P339" s="9"/>
      <c r="Q339" s="145" t="s">
        <v>86</v>
      </c>
      <c r="R339" s="145" t="s">
        <v>86</v>
      </c>
      <c r="S339" s="145" t="s">
        <v>86</v>
      </c>
      <c r="T339" s="145" t="s">
        <v>86</v>
      </c>
      <c r="U339" s="47">
        <v>76.915703256655519</v>
      </c>
      <c r="V339" s="9"/>
      <c r="W339" s="145" t="s">
        <v>86</v>
      </c>
      <c r="X339" s="145" t="s">
        <v>86</v>
      </c>
      <c r="Y339" s="145" t="s">
        <v>86</v>
      </c>
      <c r="Z339" s="145" t="s">
        <v>86</v>
      </c>
      <c r="AA339" s="47">
        <v>77.297319946934039</v>
      </c>
      <c r="AB339" s="9"/>
      <c r="AC339" s="145" t="s">
        <v>86</v>
      </c>
      <c r="AD339" s="145" t="s">
        <v>86</v>
      </c>
      <c r="AE339" s="145" t="s">
        <v>86</v>
      </c>
      <c r="AF339" s="145" t="s">
        <v>86</v>
      </c>
      <c r="AG339" s="47">
        <v>60.963143695361822</v>
      </c>
      <c r="AH339" s="9"/>
      <c r="AI339" s="144" t="s">
        <v>86</v>
      </c>
      <c r="AJ339" s="144" t="s">
        <v>86</v>
      </c>
      <c r="AK339" s="144" t="s">
        <v>86</v>
      </c>
      <c r="AL339" s="144" t="s">
        <v>86</v>
      </c>
      <c r="AM339" s="47"/>
      <c r="AN339" s="9"/>
      <c r="AO339" s="144"/>
      <c r="AP339" s="144"/>
      <c r="AQ339" s="144"/>
      <c r="AR339" s="144"/>
      <c r="AS339" s="121" t="s">
        <v>41</v>
      </c>
    </row>
    <row r="340" spans="1:45">
      <c r="A340" s="238"/>
      <c r="B340" s="14" t="s">
        <v>2</v>
      </c>
      <c r="C340" s="47">
        <v>126.4</v>
      </c>
      <c r="D340" s="144"/>
      <c r="E340" s="10"/>
      <c r="F340" s="145" t="s">
        <v>86</v>
      </c>
      <c r="G340" s="145" t="s">
        <v>86</v>
      </c>
      <c r="H340" s="145" t="s">
        <v>86</v>
      </c>
      <c r="I340" s="47">
        <v>141.4</v>
      </c>
      <c r="J340" s="144">
        <v>1E-3</v>
      </c>
      <c r="K340" s="10"/>
      <c r="L340" s="146">
        <v>0.58989999999999998</v>
      </c>
      <c r="M340" s="145">
        <v>1.47E-2</v>
      </c>
      <c r="N340" s="147">
        <v>70.952118220000003</v>
      </c>
      <c r="O340" s="47">
        <v>159.1</v>
      </c>
      <c r="P340" s="144">
        <v>1.5E-3</v>
      </c>
      <c r="Q340" s="10"/>
      <c r="R340" s="146">
        <v>0.42460000000000003</v>
      </c>
      <c r="S340" s="145">
        <v>1.7600000000000001E-2</v>
      </c>
      <c r="T340" s="147">
        <v>83.80790567999999</v>
      </c>
      <c r="U340" s="47">
        <v>180.20000000000002</v>
      </c>
      <c r="V340" s="144">
        <v>0</v>
      </c>
      <c r="W340" s="10"/>
      <c r="X340" s="146">
        <v>0.58790000000000009</v>
      </c>
      <c r="Y340" s="145">
        <v>9.6999999999999986E-3</v>
      </c>
      <c r="Z340" s="147">
        <v>92.58</v>
      </c>
      <c r="AA340" s="47">
        <v>148.5</v>
      </c>
      <c r="AB340" s="144">
        <v>6.9999999999999999E-4</v>
      </c>
      <c r="AC340" s="10"/>
      <c r="AD340" s="146">
        <v>0.67379999999999995</v>
      </c>
      <c r="AE340" s="145">
        <v>8.6999999999999994E-3</v>
      </c>
      <c r="AF340" s="147">
        <v>85.934327629999999</v>
      </c>
      <c r="AG340" s="47">
        <v>98.9</v>
      </c>
      <c r="AH340" s="144">
        <v>0</v>
      </c>
      <c r="AI340" s="10"/>
      <c r="AJ340" s="144">
        <v>0.4</v>
      </c>
      <c r="AK340" s="144">
        <v>0</v>
      </c>
      <c r="AL340" s="144">
        <v>50</v>
      </c>
      <c r="AM340" s="47">
        <v>92</v>
      </c>
      <c r="AN340" s="144">
        <v>0</v>
      </c>
      <c r="AO340" s="10"/>
      <c r="AP340" s="144">
        <v>0.4</v>
      </c>
      <c r="AQ340" s="144">
        <v>0</v>
      </c>
      <c r="AR340" s="144">
        <v>44.9</v>
      </c>
      <c r="AS340" s="121" t="s">
        <v>41</v>
      </c>
    </row>
    <row r="341" spans="1:45">
      <c r="A341" s="238"/>
      <c r="B341" s="14" t="s">
        <v>3</v>
      </c>
      <c r="C341" s="47">
        <v>215.98883999999998</v>
      </c>
      <c r="D341" s="144"/>
      <c r="E341" s="145"/>
      <c r="F341" s="11"/>
      <c r="G341" s="145" t="s">
        <v>86</v>
      </c>
      <c r="H341" s="145" t="s">
        <v>86</v>
      </c>
      <c r="I341" s="145" t="s">
        <v>86</v>
      </c>
      <c r="J341" s="145" t="s">
        <v>86</v>
      </c>
      <c r="K341" s="145" t="s">
        <v>86</v>
      </c>
      <c r="L341" s="11"/>
      <c r="M341" s="145" t="s">
        <v>86</v>
      </c>
      <c r="N341" s="145" t="s">
        <v>86</v>
      </c>
      <c r="O341" s="47">
        <v>337.21413859388178</v>
      </c>
      <c r="P341" s="145" t="s">
        <v>86</v>
      </c>
      <c r="Q341" s="145" t="s">
        <v>86</v>
      </c>
      <c r="R341" s="11"/>
      <c r="S341" s="145" t="s">
        <v>86</v>
      </c>
      <c r="T341" s="145" t="s">
        <v>86</v>
      </c>
      <c r="U341" s="47">
        <v>303.73022891558503</v>
      </c>
      <c r="V341" s="144">
        <v>0</v>
      </c>
      <c r="W341" s="145">
        <v>1.323</v>
      </c>
      <c r="X341" s="11"/>
      <c r="Y341" s="145">
        <v>3.2658</v>
      </c>
      <c r="Z341" s="147">
        <v>112.46839999999999</v>
      </c>
      <c r="AA341" s="47">
        <v>231.48038077760842</v>
      </c>
      <c r="AB341" s="144">
        <v>0</v>
      </c>
      <c r="AC341" s="145">
        <v>1.3853</v>
      </c>
      <c r="AD341" s="11"/>
      <c r="AE341" s="145">
        <v>2.2743000000000002</v>
      </c>
      <c r="AF341" s="147">
        <v>103.0252</v>
      </c>
      <c r="AG341" s="47">
        <v>175.9</v>
      </c>
      <c r="AH341" s="144">
        <v>0</v>
      </c>
      <c r="AI341" s="144">
        <v>0.8</v>
      </c>
      <c r="AJ341" s="11"/>
      <c r="AK341" s="144">
        <v>1.7</v>
      </c>
      <c r="AL341" s="144">
        <v>44</v>
      </c>
      <c r="AM341" s="47">
        <v>111.4</v>
      </c>
      <c r="AN341" s="144">
        <v>0</v>
      </c>
      <c r="AO341" s="144">
        <v>0.5</v>
      </c>
      <c r="AP341" s="11"/>
      <c r="AQ341" s="144">
        <v>0.9</v>
      </c>
      <c r="AR341" s="144">
        <v>14.4</v>
      </c>
      <c r="AS341" s="121" t="s">
        <v>41</v>
      </c>
    </row>
    <row r="342" spans="1:45">
      <c r="A342" s="238"/>
      <c r="B342" s="14" t="s">
        <v>4</v>
      </c>
      <c r="C342" s="145" t="s">
        <v>86</v>
      </c>
      <c r="D342" s="145" t="s">
        <v>86</v>
      </c>
      <c r="E342" s="145" t="s">
        <v>86</v>
      </c>
      <c r="F342" s="145" t="s">
        <v>86</v>
      </c>
      <c r="G342" s="10"/>
      <c r="H342" s="145" t="s">
        <v>86</v>
      </c>
      <c r="I342" s="145" t="s">
        <v>86</v>
      </c>
      <c r="J342" s="145" t="s">
        <v>86</v>
      </c>
      <c r="K342" s="145" t="s">
        <v>86</v>
      </c>
      <c r="L342" s="145" t="s">
        <v>86</v>
      </c>
      <c r="M342" s="10"/>
      <c r="N342" s="145" t="s">
        <v>86</v>
      </c>
      <c r="O342" s="145" t="s">
        <v>86</v>
      </c>
      <c r="P342" s="145" t="s">
        <v>86</v>
      </c>
      <c r="Q342" s="145" t="s">
        <v>86</v>
      </c>
      <c r="R342" s="145" t="s">
        <v>86</v>
      </c>
      <c r="S342" s="10"/>
      <c r="T342" s="145" t="s">
        <v>86</v>
      </c>
      <c r="U342" s="145" t="s">
        <v>86</v>
      </c>
      <c r="V342" s="145" t="s">
        <v>86</v>
      </c>
      <c r="W342" s="145" t="s">
        <v>86</v>
      </c>
      <c r="X342" s="145" t="s">
        <v>86</v>
      </c>
      <c r="Y342" s="10"/>
      <c r="Z342" s="145" t="s">
        <v>86</v>
      </c>
      <c r="AA342" s="145" t="s">
        <v>86</v>
      </c>
      <c r="AB342" s="145" t="s">
        <v>86</v>
      </c>
      <c r="AC342" s="145" t="s">
        <v>86</v>
      </c>
      <c r="AD342" s="145" t="s">
        <v>86</v>
      </c>
      <c r="AE342" s="10"/>
      <c r="AF342" s="145" t="s">
        <v>86</v>
      </c>
      <c r="AG342" s="145" t="s">
        <v>86</v>
      </c>
      <c r="AH342" s="144" t="s">
        <v>86</v>
      </c>
      <c r="AI342" s="144" t="s">
        <v>86</v>
      </c>
      <c r="AJ342" s="144" t="s">
        <v>86</v>
      </c>
      <c r="AK342" s="10"/>
      <c r="AL342" s="144" t="s">
        <v>86</v>
      </c>
      <c r="AM342" s="145"/>
      <c r="AN342" s="144"/>
      <c r="AO342" s="144"/>
      <c r="AP342" s="144"/>
      <c r="AQ342" s="10"/>
      <c r="AR342" s="144"/>
      <c r="AS342" s="121" t="s">
        <v>41</v>
      </c>
    </row>
    <row r="343" spans="1:45">
      <c r="A343" s="238"/>
      <c r="B343" s="14" t="s">
        <v>5</v>
      </c>
      <c r="C343" s="47">
        <v>3475.8999999999996</v>
      </c>
      <c r="D343" s="144">
        <v>47.585000000000001</v>
      </c>
      <c r="E343" s="145">
        <v>123.55500000000001</v>
      </c>
      <c r="F343" s="146">
        <v>68.933999999999997</v>
      </c>
      <c r="G343" s="145">
        <v>22.722999999999999</v>
      </c>
      <c r="H343" s="12"/>
      <c r="I343" s="47">
        <v>4441.1000000000004</v>
      </c>
      <c r="J343" s="144">
        <v>42.542999999999999</v>
      </c>
      <c r="K343" s="145">
        <v>143.99100000000001</v>
      </c>
      <c r="L343" s="146">
        <v>76.983000000000004</v>
      </c>
      <c r="M343" s="145">
        <v>41.55</v>
      </c>
      <c r="N343" s="12"/>
      <c r="O343" s="47">
        <v>5298.3600000000006</v>
      </c>
      <c r="P343" s="144">
        <v>33.615000000000002</v>
      </c>
      <c r="Q343" s="145">
        <v>158.738</v>
      </c>
      <c r="R343" s="146">
        <v>80.337999999999994</v>
      </c>
      <c r="S343" s="145">
        <v>64.870999999999995</v>
      </c>
      <c r="T343" s="12"/>
      <c r="U343" s="47">
        <v>6050.8100000000013</v>
      </c>
      <c r="V343" s="144">
        <v>7.8970000000000002</v>
      </c>
      <c r="W343" s="145">
        <v>183.87200000000001</v>
      </c>
      <c r="X343" s="146">
        <v>86.891999999999996</v>
      </c>
      <c r="Y343" s="145">
        <v>72.09</v>
      </c>
      <c r="Z343" s="12"/>
      <c r="AA343" s="47">
        <v>4954.5</v>
      </c>
      <c r="AB343" s="144">
        <v>17.515000000000001</v>
      </c>
      <c r="AC343" s="145">
        <v>161.29400000000001</v>
      </c>
      <c r="AD343" s="146">
        <v>74.802000000000007</v>
      </c>
      <c r="AE343" s="145">
        <v>48.762</v>
      </c>
      <c r="AF343" s="12"/>
      <c r="AG343" s="47">
        <v>3484</v>
      </c>
      <c r="AH343" s="144">
        <v>3.4</v>
      </c>
      <c r="AI343" s="144">
        <v>104.4</v>
      </c>
      <c r="AJ343" s="144">
        <v>49.7</v>
      </c>
      <c r="AK343" s="144">
        <v>26.5</v>
      </c>
      <c r="AL343" s="12"/>
      <c r="AM343" s="47">
        <v>3701</v>
      </c>
      <c r="AN343" s="144"/>
      <c r="AO343" s="144"/>
      <c r="AP343" s="144"/>
      <c r="AQ343" s="144"/>
      <c r="AR343" s="12"/>
      <c r="AS343" s="121" t="s">
        <v>41</v>
      </c>
    </row>
    <row r="344" spans="1:45">
      <c r="A344" s="195"/>
    </row>
    <row r="345" spans="1:45" s="207" customFormat="1" ht="30">
      <c r="A345" s="239" t="s">
        <v>56</v>
      </c>
      <c r="B345" s="255"/>
      <c r="C345" s="256"/>
      <c r="D345" s="257"/>
      <c r="E345" s="258"/>
      <c r="F345" s="259"/>
      <c r="G345" s="258"/>
      <c r="H345" s="260"/>
      <c r="I345" s="261"/>
      <c r="J345" s="262"/>
      <c r="K345" s="259"/>
      <c r="L345" s="263"/>
      <c r="M345" s="258"/>
      <c r="N345" s="260"/>
      <c r="O345" s="256"/>
      <c r="P345" s="257"/>
      <c r="Q345" s="258"/>
      <c r="R345" s="259"/>
      <c r="S345" s="258"/>
      <c r="T345" s="260"/>
      <c r="U345" s="256"/>
      <c r="V345" s="257"/>
      <c r="W345" s="258"/>
      <c r="X345" s="259"/>
      <c r="Y345" s="258"/>
      <c r="Z345" s="260"/>
      <c r="AA345" s="256"/>
      <c r="AB345" s="257"/>
      <c r="AC345" s="258"/>
      <c r="AD345" s="259"/>
      <c r="AE345" s="258"/>
      <c r="AF345" s="260"/>
      <c r="AG345" s="256"/>
      <c r="AH345" s="257"/>
      <c r="AI345" s="258"/>
      <c r="AJ345" s="259"/>
      <c r="AK345" s="258"/>
      <c r="AL345" s="260"/>
      <c r="AM345" s="256"/>
      <c r="AN345" s="257"/>
      <c r="AO345" s="258"/>
      <c r="AP345" s="259"/>
      <c r="AQ345" s="258"/>
      <c r="AR345" s="260"/>
      <c r="AS345" s="254" t="s">
        <v>16</v>
      </c>
    </row>
    <row r="346" spans="1:45">
      <c r="A346" s="239"/>
      <c r="B346" s="126" t="s">
        <v>1</v>
      </c>
      <c r="C346" s="47">
        <v>2210.6729873849745</v>
      </c>
      <c r="D346" s="122"/>
      <c r="E346" s="123"/>
      <c r="F346" s="124"/>
      <c r="G346" s="123"/>
      <c r="H346" s="125"/>
      <c r="I346" s="47">
        <v>2742.1842483733071</v>
      </c>
      <c r="J346" s="122"/>
      <c r="K346" s="123"/>
      <c r="L346" s="124"/>
      <c r="M346" s="123"/>
      <c r="N346" s="125"/>
      <c r="O346" s="47">
        <v>2917.895325090502</v>
      </c>
      <c r="P346" s="122"/>
      <c r="Q346" s="123"/>
      <c r="R346" s="124"/>
      <c r="S346" s="123"/>
      <c r="T346" s="125"/>
      <c r="U346" s="47">
        <v>3155.8868162554854</v>
      </c>
      <c r="V346" s="122"/>
      <c r="W346" s="123"/>
      <c r="X346" s="124"/>
      <c r="Y346" s="123"/>
      <c r="Z346" s="125"/>
      <c r="AA346" s="47">
        <v>3318.8987494801613</v>
      </c>
      <c r="AB346" s="122"/>
      <c r="AC346" s="123"/>
      <c r="AD346" s="124"/>
      <c r="AE346" s="123"/>
      <c r="AF346" s="125"/>
      <c r="AG346" s="47">
        <v>3136.6240129750367</v>
      </c>
      <c r="AH346" s="122"/>
      <c r="AI346" s="123"/>
      <c r="AJ346" s="124"/>
      <c r="AK346" s="123"/>
      <c r="AL346" s="125"/>
      <c r="AM346" s="47">
        <v>3500.6821228278354</v>
      </c>
      <c r="AN346" s="122"/>
      <c r="AO346" s="123"/>
      <c r="AP346" s="124"/>
      <c r="AQ346" s="123"/>
      <c r="AR346" s="125"/>
      <c r="AS346" s="33" t="s">
        <v>29</v>
      </c>
    </row>
    <row r="347" spans="1:45">
      <c r="A347" s="239"/>
      <c r="B347" s="126" t="s">
        <v>2</v>
      </c>
      <c r="C347" s="47">
        <v>29301.7</v>
      </c>
      <c r="D347" s="122"/>
      <c r="E347" s="123"/>
      <c r="F347" s="124"/>
      <c r="G347" s="123"/>
      <c r="H347" s="125"/>
      <c r="I347" s="47">
        <v>46537.1</v>
      </c>
      <c r="J347" s="122"/>
      <c r="K347" s="123"/>
      <c r="L347" s="124"/>
      <c r="M347" s="123"/>
      <c r="N347" s="125"/>
      <c r="O347" s="47">
        <v>51886</v>
      </c>
      <c r="P347" s="122"/>
      <c r="Q347" s="123"/>
      <c r="R347" s="124"/>
      <c r="S347" s="123"/>
      <c r="T347" s="125"/>
      <c r="U347" s="47">
        <v>44046.099999999991</v>
      </c>
      <c r="V347" s="122"/>
      <c r="W347" s="123"/>
      <c r="X347" s="124"/>
      <c r="Y347" s="123"/>
      <c r="Z347" s="125"/>
      <c r="AA347" s="47">
        <v>43302.899999999994</v>
      </c>
      <c r="AB347" s="122"/>
      <c r="AC347" s="123"/>
      <c r="AD347" s="124"/>
      <c r="AE347" s="123"/>
      <c r="AF347" s="125"/>
      <c r="AG347" s="47">
        <v>32797.800000000003</v>
      </c>
      <c r="AH347" s="122"/>
      <c r="AI347" s="123"/>
      <c r="AJ347" s="124"/>
      <c r="AK347" s="123"/>
      <c r="AL347" s="125"/>
      <c r="AM347" s="47">
        <v>29791.200000000001</v>
      </c>
      <c r="AN347" s="122"/>
      <c r="AO347" s="123"/>
      <c r="AP347" s="124"/>
      <c r="AQ347" s="123"/>
      <c r="AR347" s="125"/>
      <c r="AS347" s="33" t="s">
        <v>29</v>
      </c>
    </row>
    <row r="348" spans="1:45">
      <c r="A348" s="239"/>
      <c r="B348" s="126" t="s">
        <v>3</v>
      </c>
      <c r="C348" s="47">
        <v>65510.637110492535</v>
      </c>
      <c r="D348" s="122"/>
      <c r="E348" s="123"/>
      <c r="F348" s="124"/>
      <c r="G348" s="123"/>
      <c r="H348" s="125"/>
      <c r="I348" s="47">
        <v>89531.623556847058</v>
      </c>
      <c r="J348" s="122"/>
      <c r="K348" s="123"/>
      <c r="L348" s="124"/>
      <c r="M348" s="123"/>
      <c r="N348" s="125"/>
      <c r="O348" s="47">
        <v>91759.29510814388</v>
      </c>
      <c r="P348" s="122"/>
      <c r="Q348" s="123"/>
      <c r="R348" s="124"/>
      <c r="S348" s="123"/>
      <c r="T348" s="125"/>
      <c r="U348" s="47">
        <v>90893.778505754992</v>
      </c>
      <c r="V348" s="122"/>
      <c r="W348" s="123"/>
      <c r="X348" s="124"/>
      <c r="Y348" s="123"/>
      <c r="Z348" s="125"/>
      <c r="AA348" s="47">
        <v>86927.620218776239</v>
      </c>
      <c r="AB348" s="122"/>
      <c r="AC348" s="123"/>
      <c r="AD348" s="124"/>
      <c r="AE348" s="123"/>
      <c r="AF348" s="125"/>
      <c r="AG348" s="47">
        <v>52991.856051721981</v>
      </c>
      <c r="AH348" s="122"/>
      <c r="AI348" s="123"/>
      <c r="AJ348" s="124"/>
      <c r="AK348" s="123"/>
      <c r="AL348" s="125"/>
      <c r="AM348" s="47">
        <v>43610.925780010395</v>
      </c>
      <c r="AN348" s="122"/>
      <c r="AO348" s="123"/>
      <c r="AP348" s="124"/>
      <c r="AQ348" s="123"/>
      <c r="AR348" s="125"/>
      <c r="AS348" s="33" t="s">
        <v>29</v>
      </c>
    </row>
    <row r="349" spans="1:45">
      <c r="A349" s="239"/>
      <c r="B349" s="126" t="s">
        <v>4</v>
      </c>
      <c r="C349" s="47">
        <v>2378.828863761812</v>
      </c>
      <c r="D349" s="122"/>
      <c r="E349" s="123"/>
      <c r="F349" s="124"/>
      <c r="G349" s="123"/>
      <c r="H349" s="125"/>
      <c r="I349" s="47">
        <v>3240.9440738020035</v>
      </c>
      <c r="J349" s="122"/>
      <c r="K349" s="123"/>
      <c r="L349" s="124"/>
      <c r="M349" s="123"/>
      <c r="N349" s="125"/>
      <c r="O349" s="47">
        <v>3575.6506245123269</v>
      </c>
      <c r="P349" s="122"/>
      <c r="Q349" s="123"/>
      <c r="R349" s="124"/>
      <c r="S349" s="123"/>
      <c r="T349" s="125"/>
      <c r="U349" s="47">
        <v>3891.7160056188395</v>
      </c>
      <c r="V349" s="122"/>
      <c r="W349" s="123"/>
      <c r="X349" s="124"/>
      <c r="Y349" s="123"/>
      <c r="Z349" s="125"/>
      <c r="AA349" s="47">
        <v>3383.2073823599853</v>
      </c>
      <c r="AB349" s="122"/>
      <c r="AC349" s="123"/>
      <c r="AD349" s="124"/>
      <c r="AE349" s="123"/>
      <c r="AF349" s="125"/>
      <c r="AG349" s="47">
        <v>2472.1928762856514</v>
      </c>
      <c r="AH349" s="122"/>
      <c r="AI349" s="123"/>
      <c r="AJ349" s="124"/>
      <c r="AK349" s="123"/>
      <c r="AL349" s="125"/>
      <c r="AM349" s="47">
        <v>2424.7272707414068</v>
      </c>
      <c r="AN349" s="122"/>
      <c r="AO349" s="123"/>
      <c r="AP349" s="124"/>
      <c r="AQ349" s="123"/>
      <c r="AR349" s="125"/>
      <c r="AS349" s="33" t="s">
        <v>29</v>
      </c>
    </row>
    <row r="350" spans="1:45">
      <c r="A350" s="239"/>
      <c r="B350" s="126" t="s">
        <v>5</v>
      </c>
      <c r="C350" s="47">
        <v>441833.2</v>
      </c>
      <c r="D350" s="122"/>
      <c r="E350" s="123"/>
      <c r="F350" s="124"/>
      <c r="G350" s="123"/>
      <c r="H350" s="125"/>
      <c r="I350" s="47">
        <v>573448.15799999994</v>
      </c>
      <c r="J350" s="122"/>
      <c r="K350" s="123"/>
      <c r="L350" s="124"/>
      <c r="M350" s="123"/>
      <c r="N350" s="125"/>
      <c r="O350" s="47">
        <v>589773.98097885645</v>
      </c>
      <c r="P350" s="122"/>
      <c r="Q350" s="123"/>
      <c r="R350" s="124"/>
      <c r="S350" s="123"/>
      <c r="T350" s="125"/>
      <c r="U350" s="47">
        <v>591958.00260465068</v>
      </c>
      <c r="V350" s="122"/>
      <c r="W350" s="123"/>
      <c r="X350" s="124"/>
      <c r="Y350" s="123"/>
      <c r="Z350" s="125"/>
      <c r="AA350" s="47">
        <v>562550.6</v>
      </c>
      <c r="AB350" s="122"/>
      <c r="AC350" s="123"/>
      <c r="AD350" s="124"/>
      <c r="AE350" s="123"/>
      <c r="AF350" s="125"/>
      <c r="AG350" s="47">
        <v>393164.34</v>
      </c>
      <c r="AH350" s="122"/>
      <c r="AI350" s="123"/>
      <c r="AJ350" s="124"/>
      <c r="AK350" s="123"/>
      <c r="AL350" s="125"/>
      <c r="AM350" s="47">
        <v>332185.53000000003</v>
      </c>
      <c r="AN350" s="122"/>
      <c r="AO350" s="123"/>
      <c r="AP350" s="124"/>
      <c r="AQ350" s="123"/>
      <c r="AR350" s="125"/>
      <c r="AS350" s="33" t="s">
        <v>29</v>
      </c>
    </row>
    <row r="351" spans="1:45" ht="60">
      <c r="A351" s="239" t="s">
        <v>48</v>
      </c>
      <c r="B351" s="1"/>
      <c r="C351" s="140"/>
      <c r="D351" s="172"/>
      <c r="E351" s="173"/>
      <c r="F351" s="174"/>
      <c r="G351" s="173"/>
      <c r="H351" s="175"/>
      <c r="I351" s="141"/>
      <c r="J351" s="176"/>
      <c r="K351" s="174"/>
      <c r="L351" s="177"/>
      <c r="M351" s="173"/>
      <c r="N351" s="175"/>
      <c r="O351" s="140"/>
      <c r="P351" s="172"/>
      <c r="Q351" s="173"/>
      <c r="R351" s="174"/>
      <c r="S351" s="173"/>
      <c r="T351" s="175"/>
      <c r="U351" s="140"/>
      <c r="V351" s="172"/>
      <c r="W351" s="173"/>
      <c r="X351" s="174"/>
      <c r="Y351" s="173"/>
      <c r="Z351" s="175"/>
      <c r="AA351" s="140"/>
      <c r="AB351" s="172"/>
      <c r="AC351" s="173"/>
      <c r="AD351" s="174"/>
      <c r="AE351" s="173"/>
      <c r="AF351" s="175"/>
      <c r="AG351" s="140"/>
      <c r="AH351" s="172"/>
      <c r="AI351" s="173"/>
      <c r="AJ351" s="174"/>
      <c r="AK351" s="173"/>
      <c r="AL351" s="175"/>
      <c r="AM351" s="140"/>
      <c r="AN351" s="172"/>
      <c r="AO351" s="173"/>
      <c r="AP351" s="174"/>
      <c r="AQ351" s="173"/>
      <c r="AR351" s="175"/>
      <c r="AS351" s="7" t="s">
        <v>16</v>
      </c>
    </row>
    <row r="352" spans="1:45">
      <c r="A352" s="239"/>
      <c r="B352" s="126" t="s">
        <v>1</v>
      </c>
      <c r="C352" s="200">
        <v>1013.1937943812775</v>
      </c>
      <c r="D352" s="9"/>
      <c r="E352" s="145" t="s">
        <v>86</v>
      </c>
      <c r="F352" s="145" t="s">
        <v>86</v>
      </c>
      <c r="G352" s="145" t="s">
        <v>86</v>
      </c>
      <c r="H352" s="145" t="s">
        <v>86</v>
      </c>
      <c r="I352" s="200">
        <v>1310.6247421431281</v>
      </c>
      <c r="J352" s="9"/>
      <c r="K352" s="145" t="s">
        <v>86</v>
      </c>
      <c r="L352" s="145" t="s">
        <v>86</v>
      </c>
      <c r="M352" s="145" t="s">
        <v>86</v>
      </c>
      <c r="N352" s="145" t="s">
        <v>86</v>
      </c>
      <c r="O352" s="47">
        <v>1402.1933705777205</v>
      </c>
      <c r="P352" s="9"/>
      <c r="Q352" s="145" t="s">
        <v>86</v>
      </c>
      <c r="R352" s="145" t="s">
        <v>86</v>
      </c>
      <c r="S352" s="145" t="s">
        <v>86</v>
      </c>
      <c r="T352" s="145" t="s">
        <v>86</v>
      </c>
      <c r="U352" s="47">
        <v>1520.0306459927656</v>
      </c>
      <c r="V352" s="9"/>
      <c r="W352" s="145" t="s">
        <v>86</v>
      </c>
      <c r="X352" s="145" t="s">
        <v>86</v>
      </c>
      <c r="Y352" s="145" t="s">
        <v>86</v>
      </c>
      <c r="Z352" s="145" t="s">
        <v>86</v>
      </c>
      <c r="AA352" s="47">
        <v>1620.7498998561018</v>
      </c>
      <c r="AB352" s="9"/>
      <c r="AC352" s="145" t="s">
        <v>86</v>
      </c>
      <c r="AD352" s="145" t="s">
        <v>86</v>
      </c>
      <c r="AE352" s="145" t="s">
        <v>86</v>
      </c>
      <c r="AF352" s="145" t="s">
        <v>86</v>
      </c>
      <c r="AG352" s="47">
        <v>1512.7254037990483</v>
      </c>
      <c r="AH352" s="9"/>
      <c r="AI352" s="145" t="s">
        <v>86</v>
      </c>
      <c r="AJ352" s="145" t="s">
        <v>86</v>
      </c>
      <c r="AK352" s="145" t="s">
        <v>86</v>
      </c>
      <c r="AL352" s="145" t="s">
        <v>86</v>
      </c>
      <c r="AM352" s="47">
        <v>1609.9967839189467</v>
      </c>
      <c r="AN352" s="9"/>
      <c r="AO352" s="145"/>
      <c r="AP352" s="145"/>
      <c r="AQ352" s="145"/>
      <c r="AR352" s="145"/>
      <c r="AS352" s="33" t="s">
        <v>29</v>
      </c>
    </row>
    <row r="353" spans="1:45">
      <c r="A353" s="239"/>
      <c r="B353" s="126" t="s">
        <v>2</v>
      </c>
      <c r="C353" s="200">
        <v>4795.6000000000004</v>
      </c>
      <c r="D353" s="145" t="s">
        <v>86</v>
      </c>
      <c r="E353" s="10"/>
      <c r="F353" s="145">
        <v>32</v>
      </c>
      <c r="G353" s="145" t="s">
        <v>86</v>
      </c>
      <c r="H353" s="147">
        <v>1004.6</v>
      </c>
      <c r="I353" s="200">
        <v>5609.5</v>
      </c>
      <c r="J353" s="144">
        <v>4.4588390699999989</v>
      </c>
      <c r="K353" s="10"/>
      <c r="L353" s="145">
        <v>65.552098049999998</v>
      </c>
      <c r="M353" s="145">
        <v>3.8428225900000004</v>
      </c>
      <c r="N353" s="147">
        <v>1330.8149148299999</v>
      </c>
      <c r="O353" s="47">
        <v>6311.7000000000007</v>
      </c>
      <c r="P353" s="144">
        <v>6.3999999999999995</v>
      </c>
      <c r="Q353" s="10"/>
      <c r="R353" s="146">
        <v>69.81639662000002</v>
      </c>
      <c r="S353" s="145">
        <v>4.3029391400000012</v>
      </c>
      <c r="T353" s="147">
        <v>1693.5</v>
      </c>
      <c r="U353" s="47">
        <v>7506</v>
      </c>
      <c r="V353" s="144">
        <v>7.415</v>
      </c>
      <c r="W353" s="10"/>
      <c r="X353" s="146">
        <v>102.462</v>
      </c>
      <c r="Y353" s="145">
        <v>6.3999999999999995</v>
      </c>
      <c r="Z353" s="147">
        <v>2059.3000000000002</v>
      </c>
      <c r="AA353" s="47">
        <v>7879.5999999999995</v>
      </c>
      <c r="AB353" s="145">
        <v>7.1269999999999998</v>
      </c>
      <c r="AC353" s="10"/>
      <c r="AD353" s="146">
        <v>75.3</v>
      </c>
      <c r="AE353" s="145">
        <v>6.234</v>
      </c>
      <c r="AF353" s="147">
        <v>2216.8000000000002</v>
      </c>
      <c r="AG353" s="47">
        <v>6633.5000000000009</v>
      </c>
      <c r="AH353" s="145">
        <v>8.9469999999999992</v>
      </c>
      <c r="AI353" s="10"/>
      <c r="AJ353" s="145">
        <v>73</v>
      </c>
      <c r="AK353" s="145">
        <v>4.2439999999999998</v>
      </c>
      <c r="AL353" s="145">
        <v>1702.1</v>
      </c>
      <c r="AM353" s="47">
        <v>6812.9</v>
      </c>
      <c r="AN353" s="145">
        <v>6.5</v>
      </c>
      <c r="AO353" s="10"/>
      <c r="AP353" s="145">
        <v>71.099999999999994</v>
      </c>
      <c r="AQ353" s="145">
        <v>3.6</v>
      </c>
      <c r="AR353" s="145">
        <v>1644.1</v>
      </c>
      <c r="AS353" s="33" t="s">
        <v>29</v>
      </c>
    </row>
    <row r="354" spans="1:45">
      <c r="A354" s="239"/>
      <c r="B354" s="126" t="s">
        <v>3</v>
      </c>
      <c r="C354" s="200">
        <v>4118.9640330025186</v>
      </c>
      <c r="D354" s="145" t="s">
        <v>86</v>
      </c>
      <c r="E354" s="145">
        <v>19.78</v>
      </c>
      <c r="F354" s="11"/>
      <c r="G354" s="145">
        <v>163.41</v>
      </c>
      <c r="H354" s="147">
        <v>1634.74</v>
      </c>
      <c r="I354" s="200">
        <v>4337.7399168470629</v>
      </c>
      <c r="J354" s="145" t="s">
        <v>86</v>
      </c>
      <c r="K354" s="145">
        <v>33.549999999999997</v>
      </c>
      <c r="L354" s="11"/>
      <c r="M354" s="145">
        <v>277.94</v>
      </c>
      <c r="N354" s="147">
        <v>1654.02</v>
      </c>
      <c r="O354" s="47">
        <v>4828.197968001512</v>
      </c>
      <c r="P354" s="144">
        <v>8.3999999999999986</v>
      </c>
      <c r="Q354" s="145">
        <v>38.700000000000003</v>
      </c>
      <c r="R354" s="11"/>
      <c r="S354" s="145">
        <v>251.49999999999997</v>
      </c>
      <c r="T354" s="147">
        <v>1895.1</v>
      </c>
      <c r="U354" s="47">
        <v>5298.3347836149933</v>
      </c>
      <c r="V354" s="144">
        <v>8.1</v>
      </c>
      <c r="W354" s="145">
        <v>24.499999999999996</v>
      </c>
      <c r="X354" s="11"/>
      <c r="Y354" s="145">
        <v>202.79999999999995</v>
      </c>
      <c r="Z354" s="147">
        <v>1898.3240000000001</v>
      </c>
      <c r="AA354" s="47">
        <v>6618.1223483562635</v>
      </c>
      <c r="AB354" s="144">
        <v>7.4487999999999994</v>
      </c>
      <c r="AC354" s="145">
        <v>30.233699999999992</v>
      </c>
      <c r="AD354" s="11"/>
      <c r="AE354" s="145">
        <v>188.2345</v>
      </c>
      <c r="AF354" s="147">
        <v>2268.9926</v>
      </c>
      <c r="AG354" s="47">
        <v>6475.9680500419836</v>
      </c>
      <c r="AH354" s="145">
        <v>7.7</v>
      </c>
      <c r="AI354" s="145">
        <v>26.4</v>
      </c>
      <c r="AJ354" s="11"/>
      <c r="AK354" s="145">
        <v>232.2</v>
      </c>
      <c r="AL354" s="145">
        <v>1966.9</v>
      </c>
      <c r="AM354" s="47">
        <v>6309.6828754331254</v>
      </c>
      <c r="AN354" s="145">
        <v>5.0999999999999996</v>
      </c>
      <c r="AO354" s="145">
        <v>21.7</v>
      </c>
      <c r="AP354" s="11"/>
      <c r="AQ354" s="145">
        <v>219.1</v>
      </c>
      <c r="AR354" s="145">
        <v>1531.1</v>
      </c>
      <c r="AS354" s="33" t="s">
        <v>29</v>
      </c>
    </row>
    <row r="355" spans="1:45">
      <c r="A355" s="239"/>
      <c r="B355" s="126" t="s">
        <v>4</v>
      </c>
      <c r="C355" s="200">
        <v>600.1</v>
      </c>
      <c r="D355" s="145" t="s">
        <v>86</v>
      </c>
      <c r="E355" s="145" t="s">
        <v>86</v>
      </c>
      <c r="F355" s="145" t="s">
        <v>86</v>
      </c>
      <c r="G355" s="10"/>
      <c r="H355" s="145" t="s">
        <v>86</v>
      </c>
      <c r="I355" s="200">
        <v>860.24997100000007</v>
      </c>
      <c r="J355" s="145" t="s">
        <v>86</v>
      </c>
      <c r="K355" s="145" t="s">
        <v>86</v>
      </c>
      <c r="L355" s="145" t="s">
        <v>86</v>
      </c>
      <c r="M355" s="10"/>
      <c r="N355" s="145" t="s">
        <v>86</v>
      </c>
      <c r="O355" s="47">
        <v>987.36603049999985</v>
      </c>
      <c r="P355" s="145" t="s">
        <v>86</v>
      </c>
      <c r="Q355" s="145" t="s">
        <v>86</v>
      </c>
      <c r="R355" s="145" t="s">
        <v>86</v>
      </c>
      <c r="S355" s="10"/>
      <c r="T355" s="145" t="s">
        <v>86</v>
      </c>
      <c r="U355" s="47">
        <v>1058.5535596999998</v>
      </c>
      <c r="V355" s="145" t="s">
        <v>86</v>
      </c>
      <c r="W355" s="145" t="s">
        <v>86</v>
      </c>
      <c r="X355" s="145" t="s">
        <v>86</v>
      </c>
      <c r="Y355" s="10"/>
      <c r="Z355" s="145" t="s">
        <v>86</v>
      </c>
      <c r="AA355" s="47">
        <v>900.52770192500009</v>
      </c>
      <c r="AB355" s="145" t="s">
        <v>86</v>
      </c>
      <c r="AC355" s="145" t="s">
        <v>86</v>
      </c>
      <c r="AD355" s="145" t="s">
        <v>86</v>
      </c>
      <c r="AE355" s="10"/>
      <c r="AF355" s="145" t="s">
        <v>86</v>
      </c>
      <c r="AG355" s="47">
        <v>853.20982000000004</v>
      </c>
      <c r="AH355" s="145" t="s">
        <v>86</v>
      </c>
      <c r="AI355" s="145" t="s">
        <v>86</v>
      </c>
      <c r="AJ355" s="145" t="s">
        <v>86</v>
      </c>
      <c r="AK355" s="10"/>
      <c r="AL355" s="145" t="s">
        <v>86</v>
      </c>
      <c r="AM355" s="47">
        <v>830.53713099999993</v>
      </c>
      <c r="AN355" s="145"/>
      <c r="AO355" s="145"/>
      <c r="AP355" s="145"/>
      <c r="AQ355" s="10"/>
      <c r="AR355" s="145"/>
      <c r="AS355" s="199" t="s">
        <v>29</v>
      </c>
    </row>
    <row r="356" spans="1:45">
      <c r="A356" s="239"/>
      <c r="B356" s="126" t="s">
        <v>5</v>
      </c>
      <c r="C356" s="200">
        <v>49159</v>
      </c>
      <c r="D356" s="144">
        <v>296.10599999999999</v>
      </c>
      <c r="E356" s="145">
        <v>659.33900000000006</v>
      </c>
      <c r="F356" s="146">
        <v>1689.15</v>
      </c>
      <c r="G356" s="145">
        <v>363.26499999999999</v>
      </c>
      <c r="H356" s="12"/>
      <c r="I356" s="200">
        <v>58039.06</v>
      </c>
      <c r="J356" s="144">
        <v>367.61</v>
      </c>
      <c r="K356" s="145">
        <v>717.23299999999995</v>
      </c>
      <c r="L356" s="146">
        <v>1969.336</v>
      </c>
      <c r="M356" s="145">
        <v>471.48599999999999</v>
      </c>
      <c r="N356" s="12"/>
      <c r="O356" s="47">
        <v>62340.015000000007</v>
      </c>
      <c r="P356" s="144">
        <v>344.4</v>
      </c>
      <c r="Q356" s="145">
        <v>849.38800000000003</v>
      </c>
      <c r="R356" s="146">
        <v>1949.241</v>
      </c>
      <c r="S356" s="145">
        <v>340.53399999999999</v>
      </c>
      <c r="T356" s="12"/>
      <c r="U356" s="47">
        <v>70122.509999999995</v>
      </c>
      <c r="V356" s="144">
        <v>360.24299999999999</v>
      </c>
      <c r="W356" s="145">
        <v>1473.251</v>
      </c>
      <c r="X356" s="146">
        <v>2223.346</v>
      </c>
      <c r="Y356" s="145">
        <v>343.00599999999997</v>
      </c>
      <c r="Z356" s="12"/>
      <c r="AA356" s="47">
        <v>65744.490000000005</v>
      </c>
      <c r="AB356" s="144">
        <v>318.78899999999999</v>
      </c>
      <c r="AC356" s="145">
        <v>1489.788</v>
      </c>
      <c r="AD356" s="146">
        <v>2070</v>
      </c>
      <c r="AE356" s="145">
        <v>341.21499999999997</v>
      </c>
      <c r="AF356" s="12"/>
      <c r="AG356" s="47">
        <v>51697.18</v>
      </c>
      <c r="AH356" s="145">
        <v>321.2</v>
      </c>
      <c r="AI356" s="145">
        <v>1229.2</v>
      </c>
      <c r="AJ356" s="145">
        <v>2527.6</v>
      </c>
      <c r="AK356" s="145">
        <v>348.5</v>
      </c>
      <c r="AL356" s="12"/>
      <c r="AM356" s="47">
        <v>50503.97</v>
      </c>
      <c r="AN356" s="145">
        <v>305.39999999999998</v>
      </c>
      <c r="AO356" s="145">
        <v>1238</v>
      </c>
      <c r="AP356" s="145">
        <v>1854.2</v>
      </c>
      <c r="AQ356" s="145">
        <v>301.39999999999998</v>
      </c>
      <c r="AR356" s="12"/>
      <c r="AS356" s="33" t="s">
        <v>29</v>
      </c>
    </row>
    <row r="357" spans="1:45" s="207" customFormat="1">
      <c r="A357" s="270" t="s">
        <v>57</v>
      </c>
      <c r="B357" s="178"/>
      <c r="C357" s="39"/>
      <c r="D357" s="264"/>
      <c r="E357" s="265"/>
      <c r="F357" s="266"/>
      <c r="G357" s="265"/>
      <c r="H357" s="267"/>
      <c r="I357" s="44"/>
      <c r="J357" s="268"/>
      <c r="K357" s="266"/>
      <c r="L357" s="269"/>
      <c r="M357" s="265"/>
      <c r="N357" s="267"/>
      <c r="O357" s="39"/>
      <c r="P357" s="264"/>
      <c r="Q357" s="265"/>
      <c r="R357" s="266"/>
      <c r="S357" s="265"/>
      <c r="T357" s="267"/>
      <c r="U357" s="39"/>
      <c r="V357" s="264"/>
      <c r="W357" s="265"/>
      <c r="X357" s="266"/>
      <c r="Y357" s="265"/>
      <c r="Z357" s="267"/>
      <c r="AA357" s="39"/>
      <c r="AB357" s="264"/>
      <c r="AC357" s="265"/>
      <c r="AD357" s="266"/>
      <c r="AE357" s="265"/>
      <c r="AF357" s="267"/>
      <c r="AG357" s="39"/>
      <c r="AH357" s="264"/>
      <c r="AI357" s="265"/>
      <c r="AJ357" s="266"/>
      <c r="AK357" s="265"/>
      <c r="AL357" s="267"/>
      <c r="AM357" s="39"/>
      <c r="AN357" s="264"/>
      <c r="AO357" s="265"/>
      <c r="AP357" s="266"/>
      <c r="AQ357" s="265"/>
      <c r="AR357" s="267"/>
      <c r="AS357" s="230" t="s">
        <v>16</v>
      </c>
    </row>
    <row r="358" spans="1:45">
      <c r="A358" s="239"/>
      <c r="B358" s="126" t="s">
        <v>1</v>
      </c>
      <c r="C358" s="47">
        <v>4537.1628335564537</v>
      </c>
      <c r="D358" s="122"/>
      <c r="E358" s="123"/>
      <c r="F358" s="124"/>
      <c r="G358" s="123"/>
      <c r="H358" s="125"/>
      <c r="I358" s="47">
        <v>4917.8318967581445</v>
      </c>
      <c r="J358" s="122"/>
      <c r="K358" s="123"/>
      <c r="L358" s="124"/>
      <c r="M358" s="123"/>
      <c r="N358" s="125"/>
      <c r="O358" s="47">
        <v>5131.3784223175417</v>
      </c>
      <c r="P358" s="122"/>
      <c r="Q358" s="123"/>
      <c r="R358" s="124"/>
      <c r="S358" s="123"/>
      <c r="T358" s="125"/>
      <c r="U358" s="47">
        <v>5476.3964431500972</v>
      </c>
      <c r="V358" s="122"/>
      <c r="W358" s="123"/>
      <c r="X358" s="124"/>
      <c r="Y358" s="123"/>
      <c r="Z358" s="125"/>
      <c r="AA358" s="47">
        <v>5487.2535818255847</v>
      </c>
      <c r="AB358" s="122"/>
      <c r="AC358" s="123"/>
      <c r="AD358" s="124"/>
      <c r="AE358" s="123"/>
      <c r="AF358" s="125"/>
      <c r="AG358" s="47">
        <v>4417.5639082956859</v>
      </c>
      <c r="AH358" s="122"/>
      <c r="AI358" s="123"/>
      <c r="AJ358" s="124"/>
      <c r="AK358" s="123"/>
      <c r="AL358" s="125"/>
      <c r="AM358" s="47">
        <v>4568.9921499478878</v>
      </c>
      <c r="AN358" s="122"/>
      <c r="AO358" s="123"/>
      <c r="AP358" s="124"/>
      <c r="AQ358" s="123"/>
      <c r="AR358" s="125"/>
      <c r="AS358" s="36" t="s">
        <v>29</v>
      </c>
    </row>
    <row r="359" spans="1:45">
      <c r="A359" s="239"/>
      <c r="B359" s="126" t="s">
        <v>2</v>
      </c>
      <c r="C359" s="47">
        <v>36801.800000000003</v>
      </c>
      <c r="D359" s="122"/>
      <c r="E359" s="123"/>
      <c r="F359" s="124"/>
      <c r="G359" s="123"/>
      <c r="H359" s="125"/>
      <c r="I359" s="47">
        <v>47746</v>
      </c>
      <c r="J359" s="122"/>
      <c r="K359" s="123"/>
      <c r="L359" s="124"/>
      <c r="M359" s="123"/>
      <c r="N359" s="125"/>
      <c r="O359" s="47">
        <v>49052</v>
      </c>
      <c r="P359" s="122"/>
      <c r="Q359" s="123"/>
      <c r="R359" s="124"/>
      <c r="S359" s="123"/>
      <c r="T359" s="125"/>
      <c r="U359" s="47">
        <v>46387</v>
      </c>
      <c r="V359" s="122"/>
      <c r="W359" s="123"/>
      <c r="X359" s="124"/>
      <c r="Y359" s="123"/>
      <c r="Z359" s="125"/>
      <c r="AA359" s="47">
        <v>43791.799999999996</v>
      </c>
      <c r="AB359" s="122"/>
      <c r="AC359" s="123"/>
      <c r="AD359" s="124"/>
      <c r="AE359" s="123"/>
      <c r="AF359" s="125"/>
      <c r="AG359" s="47">
        <v>32676.6</v>
      </c>
      <c r="AH359" s="122"/>
      <c r="AI359" s="123"/>
      <c r="AJ359" s="124"/>
      <c r="AK359" s="123"/>
      <c r="AL359" s="125"/>
      <c r="AM359" s="47">
        <v>29818.5</v>
      </c>
      <c r="AN359" s="122"/>
      <c r="AO359" s="123"/>
      <c r="AP359" s="124"/>
      <c r="AQ359" s="123"/>
      <c r="AR359" s="125"/>
      <c r="AS359" s="36" t="s">
        <v>29</v>
      </c>
    </row>
    <row r="360" spans="1:45">
      <c r="A360" s="239"/>
      <c r="B360" s="126" t="s">
        <v>3</v>
      </c>
      <c r="C360" s="47">
        <v>44260.042068055278</v>
      </c>
      <c r="D360" s="122"/>
      <c r="E360" s="123"/>
      <c r="F360" s="124"/>
      <c r="G360" s="123"/>
      <c r="H360" s="125"/>
      <c r="I360" s="47">
        <v>51322.776637533556</v>
      </c>
      <c r="J360" s="122"/>
      <c r="K360" s="123"/>
      <c r="L360" s="124"/>
      <c r="M360" s="123"/>
      <c r="N360" s="125"/>
      <c r="O360" s="47">
        <v>61543.945436431619</v>
      </c>
      <c r="P360" s="122"/>
      <c r="Q360" s="123"/>
      <c r="R360" s="124"/>
      <c r="S360" s="123"/>
      <c r="T360" s="125"/>
      <c r="U360" s="47">
        <v>63261.622722635417</v>
      </c>
      <c r="V360" s="122"/>
      <c r="W360" s="123"/>
      <c r="X360" s="124"/>
      <c r="Y360" s="123"/>
      <c r="Z360" s="125"/>
      <c r="AA360" s="47">
        <v>56980.231154534369</v>
      </c>
      <c r="AB360" s="122"/>
      <c r="AC360" s="123"/>
      <c r="AD360" s="124"/>
      <c r="AE360" s="123"/>
      <c r="AF360" s="125"/>
      <c r="AG360" s="47">
        <v>45426.683131172802</v>
      </c>
      <c r="AH360" s="122"/>
      <c r="AI360" s="123"/>
      <c r="AJ360" s="124"/>
      <c r="AK360" s="123"/>
      <c r="AL360" s="125"/>
      <c r="AM360" s="47">
        <v>38930.706583289706</v>
      </c>
      <c r="AN360" s="122"/>
      <c r="AO360" s="123"/>
      <c r="AP360" s="124"/>
      <c r="AQ360" s="123"/>
      <c r="AR360" s="125"/>
      <c r="AS360" s="36" t="s">
        <v>29</v>
      </c>
    </row>
    <row r="361" spans="1:45">
      <c r="A361" s="239"/>
      <c r="B361" s="126" t="s">
        <v>4</v>
      </c>
      <c r="C361" s="47">
        <v>3782.2</v>
      </c>
      <c r="D361" s="122"/>
      <c r="E361" s="123"/>
      <c r="F361" s="124"/>
      <c r="G361" s="123"/>
      <c r="H361" s="125"/>
      <c r="I361" s="47">
        <v>4899.803880662429</v>
      </c>
      <c r="J361" s="122"/>
      <c r="K361" s="123"/>
      <c r="L361" s="124"/>
      <c r="M361" s="123"/>
      <c r="N361" s="125"/>
      <c r="O361" s="47">
        <v>6488.2076989028465</v>
      </c>
      <c r="P361" s="122"/>
      <c r="Q361" s="123"/>
      <c r="R361" s="124"/>
      <c r="S361" s="123"/>
      <c r="T361" s="125"/>
      <c r="U361" s="47">
        <v>6722.8569287789924</v>
      </c>
      <c r="V361" s="122"/>
      <c r="W361" s="123"/>
      <c r="X361" s="124"/>
      <c r="Y361" s="123"/>
      <c r="Z361" s="125"/>
      <c r="AA361" s="47">
        <v>6521.2620014084723</v>
      </c>
      <c r="AB361" s="122"/>
      <c r="AC361" s="123"/>
      <c r="AD361" s="124"/>
      <c r="AE361" s="123"/>
      <c r="AF361" s="125"/>
      <c r="AG361" s="47">
        <v>4900.9150991306014</v>
      </c>
      <c r="AH361" s="122"/>
      <c r="AI361" s="123"/>
      <c r="AJ361" s="124"/>
      <c r="AK361" s="123"/>
      <c r="AL361" s="125"/>
      <c r="AM361" s="47">
        <v>4698.5861395488419</v>
      </c>
      <c r="AN361" s="122"/>
      <c r="AO361" s="123"/>
      <c r="AP361" s="124"/>
      <c r="AQ361" s="123"/>
      <c r="AR361" s="125"/>
      <c r="AS361" s="36" t="s">
        <v>29</v>
      </c>
    </row>
    <row r="362" spans="1:45">
      <c r="A362" s="239"/>
      <c r="B362" s="126" t="s">
        <v>5</v>
      </c>
      <c r="C362" s="47">
        <v>320958.40000000002</v>
      </c>
      <c r="D362" s="122"/>
      <c r="E362" s="123"/>
      <c r="F362" s="124"/>
      <c r="G362" s="123"/>
      <c r="H362" s="125"/>
      <c r="I362" s="47">
        <v>410050.10003247717</v>
      </c>
      <c r="J362" s="122"/>
      <c r="K362" s="123"/>
      <c r="L362" s="124"/>
      <c r="M362" s="123"/>
      <c r="N362" s="125"/>
      <c r="O362" s="47">
        <v>444697.73594236531</v>
      </c>
      <c r="P362" s="122"/>
      <c r="Q362" s="123"/>
      <c r="R362" s="124"/>
      <c r="S362" s="123"/>
      <c r="T362" s="125"/>
      <c r="U362" s="47">
        <v>469651.09606962837</v>
      </c>
      <c r="V362" s="122"/>
      <c r="W362" s="123"/>
      <c r="X362" s="124"/>
      <c r="Y362" s="123"/>
      <c r="Z362" s="125"/>
      <c r="AA362" s="47">
        <v>428897.62</v>
      </c>
      <c r="AB362" s="122"/>
      <c r="AC362" s="123"/>
      <c r="AD362" s="124"/>
      <c r="AE362" s="123"/>
      <c r="AF362" s="125"/>
      <c r="AG362" s="47">
        <v>281571.84000000003</v>
      </c>
      <c r="AH362" s="122"/>
      <c r="AI362" s="123"/>
      <c r="AJ362" s="124"/>
      <c r="AK362" s="123"/>
      <c r="AL362" s="125"/>
      <c r="AM362" s="47">
        <v>266049.88</v>
      </c>
      <c r="AN362" s="122"/>
      <c r="AO362" s="123"/>
      <c r="AP362" s="124"/>
      <c r="AQ362" s="123"/>
      <c r="AR362" s="125"/>
      <c r="AS362" s="36" t="s">
        <v>29</v>
      </c>
    </row>
    <row r="363" spans="1:45" ht="60">
      <c r="A363" s="239" t="s">
        <v>49</v>
      </c>
      <c r="B363" s="1"/>
      <c r="C363" s="39"/>
      <c r="D363" s="40"/>
      <c r="E363" s="41"/>
      <c r="F363" s="42"/>
      <c r="G363" s="41"/>
      <c r="H363" s="43"/>
      <c r="I363" s="44"/>
      <c r="J363" s="45"/>
      <c r="K363" s="42"/>
      <c r="L363" s="46"/>
      <c r="M363" s="41"/>
      <c r="N363" s="43"/>
      <c r="O363" s="39"/>
      <c r="P363" s="40"/>
      <c r="Q363" s="41"/>
      <c r="R363" s="42"/>
      <c r="S363" s="41"/>
      <c r="T363" s="43"/>
      <c r="U363" s="39"/>
      <c r="V363" s="40"/>
      <c r="W363" s="41"/>
      <c r="X363" s="42"/>
      <c r="Y363" s="41"/>
      <c r="Z363" s="43"/>
      <c r="AA363" s="39"/>
      <c r="AB363" s="40"/>
      <c r="AC363" s="41"/>
      <c r="AD363" s="42"/>
      <c r="AE363" s="41"/>
      <c r="AF363" s="43"/>
      <c r="AG363" s="39"/>
      <c r="AH363" s="40"/>
      <c r="AI363" s="41"/>
      <c r="AJ363" s="42"/>
      <c r="AK363" s="41"/>
      <c r="AL363" s="43"/>
      <c r="AM363" s="39"/>
      <c r="AN363" s="40"/>
      <c r="AO363" s="41"/>
      <c r="AP363" s="42"/>
      <c r="AQ363" s="41"/>
      <c r="AR363" s="43"/>
      <c r="AS363" s="135" t="s">
        <v>29</v>
      </c>
    </row>
    <row r="364" spans="1:45">
      <c r="A364" s="239"/>
      <c r="B364" s="126" t="s">
        <v>1</v>
      </c>
      <c r="C364" s="200">
        <v>1273.9534320436514</v>
      </c>
      <c r="D364" s="9"/>
      <c r="E364" s="145" t="s">
        <v>86</v>
      </c>
      <c r="F364" s="145" t="s">
        <v>86</v>
      </c>
      <c r="G364" s="145" t="s">
        <v>86</v>
      </c>
      <c r="H364" s="145" t="s">
        <v>86</v>
      </c>
      <c r="I364" s="200">
        <v>1376.4399419126853</v>
      </c>
      <c r="J364" s="9"/>
      <c r="K364" s="145" t="s">
        <v>86</v>
      </c>
      <c r="L364" s="145" t="s">
        <v>86</v>
      </c>
      <c r="M364" s="145" t="s">
        <v>86</v>
      </c>
      <c r="N364" s="145" t="s">
        <v>86</v>
      </c>
      <c r="O364" s="47">
        <v>1503.7661514428098</v>
      </c>
      <c r="P364" s="9"/>
      <c r="Q364" s="145" t="s">
        <v>86</v>
      </c>
      <c r="R364" s="145" t="s">
        <v>86</v>
      </c>
      <c r="S364" s="145" t="s">
        <v>86</v>
      </c>
      <c r="T364" s="145" t="s">
        <v>86</v>
      </c>
      <c r="U364" s="47">
        <v>1644.3788996856599</v>
      </c>
      <c r="V364" s="9"/>
      <c r="W364" s="145" t="s">
        <v>86</v>
      </c>
      <c r="X364" s="145" t="s">
        <v>86</v>
      </c>
      <c r="Y364" s="145" t="s">
        <v>86</v>
      </c>
      <c r="Z364" s="145" t="s">
        <v>86</v>
      </c>
      <c r="AA364" s="47">
        <v>1733.7025382244649</v>
      </c>
      <c r="AB364" s="9"/>
      <c r="AC364" s="145" t="s">
        <v>86</v>
      </c>
      <c r="AD364" s="145" t="s">
        <v>86</v>
      </c>
      <c r="AE364" s="145" t="s">
        <v>86</v>
      </c>
      <c r="AF364" s="145" t="s">
        <v>86</v>
      </c>
      <c r="AG364" s="47">
        <v>1607.2646251739145</v>
      </c>
      <c r="AH364" s="9"/>
      <c r="AI364" s="145" t="s">
        <v>86</v>
      </c>
      <c r="AJ364" s="145" t="s">
        <v>86</v>
      </c>
      <c r="AK364" s="145" t="s">
        <v>86</v>
      </c>
      <c r="AL364" s="145" t="s">
        <v>86</v>
      </c>
      <c r="AM364" s="47">
        <v>1733.9407384711899</v>
      </c>
      <c r="AN364" s="9"/>
      <c r="AO364" s="145"/>
      <c r="AP364" s="145"/>
      <c r="AQ364" s="145"/>
      <c r="AR364" s="145"/>
      <c r="AS364" s="33" t="s">
        <v>29</v>
      </c>
    </row>
    <row r="365" spans="1:45">
      <c r="A365" s="239"/>
      <c r="B365" s="126" t="s">
        <v>2</v>
      </c>
      <c r="C365" s="200">
        <v>3007</v>
      </c>
      <c r="D365" s="145" t="s">
        <v>86</v>
      </c>
      <c r="E365" s="10"/>
      <c r="F365" s="146">
        <v>10.7</v>
      </c>
      <c r="G365" s="145" t="s">
        <v>86</v>
      </c>
      <c r="H365" s="147">
        <v>603.20000000000005</v>
      </c>
      <c r="I365" s="200">
        <v>3351.6</v>
      </c>
      <c r="J365" s="144">
        <v>1.8782376499999995</v>
      </c>
      <c r="K365" s="10"/>
      <c r="L365" s="146">
        <v>13.520873959999999</v>
      </c>
      <c r="M365" s="145">
        <v>0.79384693000000006</v>
      </c>
      <c r="N365" s="147">
        <v>732.03408030000003</v>
      </c>
      <c r="O365" s="47">
        <v>4043.1000000000004</v>
      </c>
      <c r="P365" s="144">
        <v>1.7426451199999999</v>
      </c>
      <c r="Q365" s="10"/>
      <c r="R365" s="146">
        <v>18.61786463</v>
      </c>
      <c r="S365" s="145">
        <v>2.6409677500000002</v>
      </c>
      <c r="T365" s="147">
        <v>849.44750534000002</v>
      </c>
      <c r="U365" s="47">
        <v>5253.4999999999991</v>
      </c>
      <c r="V365" s="144">
        <v>2.012</v>
      </c>
      <c r="W365" s="10"/>
      <c r="X365" s="146">
        <v>27.41</v>
      </c>
      <c r="Y365" s="145">
        <v>1.8420000000000001</v>
      </c>
      <c r="Z365" s="147">
        <v>1473.1898741500002</v>
      </c>
      <c r="AA365" s="47">
        <v>5733.1</v>
      </c>
      <c r="AB365" s="144">
        <v>1.98</v>
      </c>
      <c r="AC365" s="10"/>
      <c r="AD365" s="146">
        <v>28.483000000000001</v>
      </c>
      <c r="AE365" s="145">
        <v>0.628</v>
      </c>
      <c r="AF365" s="147">
        <v>1486.4</v>
      </c>
      <c r="AG365" s="47">
        <v>4369.7999999999993</v>
      </c>
      <c r="AH365" s="145">
        <v>1.2110000000000001</v>
      </c>
      <c r="AI365" s="10"/>
      <c r="AJ365" s="145">
        <v>28.74</v>
      </c>
      <c r="AK365" s="145">
        <v>0.39</v>
      </c>
      <c r="AL365" s="145">
        <v>1228.4000000000001</v>
      </c>
      <c r="AM365" s="47">
        <v>4247.4000000000015</v>
      </c>
      <c r="AN365" s="145">
        <v>0.4</v>
      </c>
      <c r="AO365" s="10"/>
      <c r="AP365" s="145">
        <v>27.3</v>
      </c>
      <c r="AQ365" s="145">
        <v>0.5</v>
      </c>
      <c r="AR365" s="145">
        <v>1102.7</v>
      </c>
      <c r="AS365" s="33" t="s">
        <v>29</v>
      </c>
    </row>
    <row r="366" spans="1:45">
      <c r="A366" s="239"/>
      <c r="B366" s="126" t="s">
        <v>3</v>
      </c>
      <c r="C366" s="200">
        <v>11368.542858772165</v>
      </c>
      <c r="D366" s="145" t="s">
        <v>86</v>
      </c>
      <c r="E366" s="145">
        <v>36.770000000000003</v>
      </c>
      <c r="F366" s="11"/>
      <c r="G366" s="145">
        <v>147.56</v>
      </c>
      <c r="H366" s="147">
        <v>1426.85</v>
      </c>
      <c r="I366" s="200">
        <v>10972.948361408276</v>
      </c>
      <c r="J366" s="145" t="s">
        <v>86</v>
      </c>
      <c r="K366" s="145">
        <v>52.09</v>
      </c>
      <c r="L366" s="11"/>
      <c r="M366" s="145">
        <v>301.33</v>
      </c>
      <c r="N366" s="147">
        <v>1472.23</v>
      </c>
      <c r="O366" s="47">
        <v>12758.097893028487</v>
      </c>
      <c r="P366" s="144">
        <v>1.6437999999999999</v>
      </c>
      <c r="Q366" s="145">
        <v>71.773600000000002</v>
      </c>
      <c r="R366" s="11"/>
      <c r="S366" s="145">
        <v>319.48110000000003</v>
      </c>
      <c r="T366" s="147">
        <v>2292.2326000000003</v>
      </c>
      <c r="U366" s="47">
        <v>12458.443769640064</v>
      </c>
      <c r="V366" s="144">
        <v>2.2681</v>
      </c>
      <c r="W366" s="145">
        <v>63.365800000000007</v>
      </c>
      <c r="X366" s="11"/>
      <c r="Y366" s="145">
        <v>251.8563</v>
      </c>
      <c r="Z366" s="147">
        <v>1783.4464</v>
      </c>
      <c r="AA366" s="47">
        <v>12916.241412997755</v>
      </c>
      <c r="AB366" s="144">
        <v>2</v>
      </c>
      <c r="AC366" s="145">
        <v>62.1</v>
      </c>
      <c r="AD366" s="11"/>
      <c r="AE366" s="145">
        <v>307.39999999999998</v>
      </c>
      <c r="AF366" s="147">
        <v>1798.8</v>
      </c>
      <c r="AG366" s="47">
        <v>11582.237597616284</v>
      </c>
      <c r="AH366" s="145">
        <v>1.1000000000000001</v>
      </c>
      <c r="AI366" s="145">
        <v>42.7</v>
      </c>
      <c r="AJ366" s="11"/>
      <c r="AK366" s="145">
        <v>288</v>
      </c>
      <c r="AL366" s="145">
        <v>1801.3</v>
      </c>
      <c r="AM366" s="47">
        <v>11061.393655166768</v>
      </c>
      <c r="AN366" s="145">
        <v>1.1000000000000001</v>
      </c>
      <c r="AO366" s="145">
        <v>27.8</v>
      </c>
      <c r="AP366" s="11"/>
      <c r="AQ366" s="145">
        <v>244.2</v>
      </c>
      <c r="AR366" s="145">
        <v>1775.7</v>
      </c>
      <c r="AS366" s="33" t="s">
        <v>29</v>
      </c>
    </row>
    <row r="367" spans="1:45">
      <c r="A367" s="239"/>
      <c r="B367" s="126" t="s">
        <v>4</v>
      </c>
      <c r="C367" s="200">
        <v>801.3</v>
      </c>
      <c r="D367" s="145" t="s">
        <v>86</v>
      </c>
      <c r="E367" s="145" t="s">
        <v>86</v>
      </c>
      <c r="F367" s="145" t="s">
        <v>86</v>
      </c>
      <c r="G367" s="10"/>
      <c r="H367" s="145" t="s">
        <v>86</v>
      </c>
      <c r="I367" s="200">
        <v>963.86486476000005</v>
      </c>
      <c r="J367" s="145" t="s">
        <v>86</v>
      </c>
      <c r="K367" s="145" t="s">
        <v>86</v>
      </c>
      <c r="L367" s="145" t="s">
        <v>86</v>
      </c>
      <c r="M367" s="10"/>
      <c r="N367" s="145" t="s">
        <v>86</v>
      </c>
      <c r="O367" s="47">
        <v>1323.1345489400001</v>
      </c>
      <c r="P367" s="145" t="s">
        <v>86</v>
      </c>
      <c r="Q367" s="145" t="s">
        <v>86</v>
      </c>
      <c r="R367" s="145" t="s">
        <v>86</v>
      </c>
      <c r="S367" s="10"/>
      <c r="T367" s="145" t="s">
        <v>86</v>
      </c>
      <c r="U367" s="47">
        <v>1109.2491969999999</v>
      </c>
      <c r="V367" s="145" t="s">
        <v>86</v>
      </c>
      <c r="W367" s="145" t="s">
        <v>86</v>
      </c>
      <c r="X367" s="145" t="s">
        <v>86</v>
      </c>
      <c r="Y367" s="10"/>
      <c r="Z367" s="145" t="s">
        <v>86</v>
      </c>
      <c r="AA367" s="47">
        <v>1231.060999</v>
      </c>
      <c r="AB367" s="145" t="s">
        <v>86</v>
      </c>
      <c r="AC367" s="145" t="s">
        <v>86</v>
      </c>
      <c r="AD367" s="145" t="s">
        <v>86</v>
      </c>
      <c r="AE367" s="10"/>
      <c r="AF367" s="145" t="s">
        <v>86</v>
      </c>
      <c r="AG367" s="47">
        <v>1041.0991770000001</v>
      </c>
      <c r="AH367" s="145" t="s">
        <v>86</v>
      </c>
      <c r="AI367" s="145" t="s">
        <v>86</v>
      </c>
      <c r="AJ367" s="145" t="s">
        <v>86</v>
      </c>
      <c r="AK367" s="10"/>
      <c r="AL367" s="145" t="s">
        <v>86</v>
      </c>
      <c r="AM367" s="47">
        <v>1018.5695429999998</v>
      </c>
      <c r="AN367" s="145"/>
      <c r="AO367" s="145"/>
      <c r="AP367" s="145"/>
      <c r="AQ367" s="10"/>
      <c r="AR367" s="145"/>
      <c r="AS367" s="33" t="s">
        <v>29</v>
      </c>
    </row>
    <row r="368" spans="1:45">
      <c r="A368" s="239"/>
      <c r="B368" s="126" t="s">
        <v>5</v>
      </c>
      <c r="C368" s="200">
        <v>75278.70199999999</v>
      </c>
      <c r="D368" s="144">
        <v>262.34199999999998</v>
      </c>
      <c r="E368" s="145">
        <v>1148.5070000000001</v>
      </c>
      <c r="F368" s="146">
        <v>773.34699999999998</v>
      </c>
      <c r="G368" s="145">
        <v>116.56</v>
      </c>
      <c r="H368" s="12"/>
      <c r="I368" s="200">
        <v>91495.339999999982</v>
      </c>
      <c r="J368" s="144">
        <v>280.93400000000003</v>
      </c>
      <c r="K368" s="145">
        <v>1323.1990000000001</v>
      </c>
      <c r="L368" s="146">
        <v>853.745</v>
      </c>
      <c r="M368" s="145">
        <v>177.74100000000001</v>
      </c>
      <c r="N368" s="12"/>
      <c r="O368" s="47">
        <v>108926.53</v>
      </c>
      <c r="P368" s="144">
        <v>288.18700000000001</v>
      </c>
      <c r="Q368" s="145">
        <v>1692.981</v>
      </c>
      <c r="R368" s="146">
        <v>1020.31</v>
      </c>
      <c r="S368" s="145">
        <v>228.07</v>
      </c>
      <c r="T368" s="12"/>
      <c r="U368" s="47">
        <v>128381.86</v>
      </c>
      <c r="V368" s="144">
        <v>328.58499999999998</v>
      </c>
      <c r="W368" s="145">
        <v>2059.3000000000002</v>
      </c>
      <c r="X368" s="146">
        <v>972.78700000000003</v>
      </c>
      <c r="Y368" s="145">
        <v>260.85300000000001</v>
      </c>
      <c r="Z368" s="12"/>
      <c r="AA368" s="47">
        <v>121022.19</v>
      </c>
      <c r="AB368" s="144">
        <v>317.20400000000001</v>
      </c>
      <c r="AC368" s="145">
        <v>2216.9</v>
      </c>
      <c r="AD368" s="146">
        <v>909.24300000000005</v>
      </c>
      <c r="AE368" s="145">
        <v>249.27099999999999</v>
      </c>
      <c r="AF368" s="12"/>
      <c r="AG368" s="47">
        <v>88617.36</v>
      </c>
      <c r="AH368" s="145">
        <v>274.60000000000002</v>
      </c>
      <c r="AI368" s="145">
        <v>1699.2</v>
      </c>
      <c r="AJ368" s="145">
        <v>812.3</v>
      </c>
      <c r="AK368" s="145">
        <v>277.89999999999998</v>
      </c>
      <c r="AL368" s="12"/>
      <c r="AM368" s="47">
        <v>74379.09</v>
      </c>
      <c r="AN368" s="145">
        <v>253</v>
      </c>
      <c r="AO368" s="145">
        <v>1663.4</v>
      </c>
      <c r="AP368" s="145">
        <v>701.9</v>
      </c>
      <c r="AQ368" s="145">
        <v>241.7</v>
      </c>
      <c r="AR368" s="12"/>
      <c r="AS368" s="33" t="s">
        <v>29</v>
      </c>
    </row>
    <row r="369" spans="21:33">
      <c r="U369" s="207"/>
      <c r="AA369" s="207"/>
      <c r="AG369" s="207"/>
    </row>
  </sheetData>
  <conditionalFormatting sqref="C5:AF5">
    <cfRule type="containsText" dxfId="1541" priority="2944" operator="containsText" text="нд">
      <formula>NOT(ISERROR(SEARCH("нд",C5)))</formula>
    </cfRule>
  </conditionalFormatting>
  <conditionalFormatting sqref="A6:A11">
    <cfRule type="containsText" dxfId="1540" priority="2950" operator="containsText" text="не требуется">
      <formula>NOT(ISERROR(SEARCH("не требуется",A6)))</formula>
    </cfRule>
  </conditionalFormatting>
  <conditionalFormatting sqref="C6:AF6">
    <cfRule type="containsText" dxfId="1539" priority="2949" operator="containsText" text="нд">
      <formula>NOT(ISERROR(SEARCH("нд",C6)))</formula>
    </cfRule>
  </conditionalFormatting>
  <conditionalFormatting sqref="A13:A18">
    <cfRule type="containsText" dxfId="1538" priority="2937" operator="containsText" text="не требуется">
      <formula>NOT(ISERROR(SEARCH("не требуется",A13)))</formula>
    </cfRule>
  </conditionalFormatting>
  <conditionalFormatting sqref="C13:AF13">
    <cfRule type="containsText" dxfId="1537" priority="2936" operator="containsText" text="нд">
      <formula>NOT(ISERROR(SEARCH("нд",C13)))</formula>
    </cfRule>
  </conditionalFormatting>
  <conditionalFormatting sqref="A41:A46">
    <cfRule type="containsText" dxfId="1536" priority="2925" operator="containsText" text="не требуется">
      <formula>NOT(ISERROR(SEARCH("не требуется",A41)))</formula>
    </cfRule>
  </conditionalFormatting>
  <conditionalFormatting sqref="C41:AF41">
    <cfRule type="containsText" dxfId="1535" priority="2924" operator="containsText" text="нд">
      <formula>NOT(ISERROR(SEARCH("нд",C41)))</formula>
    </cfRule>
  </conditionalFormatting>
  <conditionalFormatting sqref="C42:C46">
    <cfRule type="containsText" dxfId="1534" priority="2923" operator="containsText" text="нд">
      <formula>NOT(ISERROR(SEARCH("нд",C42)))</formula>
    </cfRule>
  </conditionalFormatting>
  <conditionalFormatting sqref="AB42:AF46 V42:Z46 P42:T46 J42:N46 D42:H46">
    <cfRule type="containsText" dxfId="1533" priority="2922" operator="containsText" text="нд">
      <formula>NOT(ISERROR(SEARCH("нд",D42)))</formula>
    </cfRule>
  </conditionalFormatting>
  <conditionalFormatting sqref="C61:AF61">
    <cfRule type="containsText" dxfId="1532" priority="2918" operator="containsText" text="нд">
      <formula>NOT(ISERROR(SEARCH("нд",C61)))</formula>
    </cfRule>
  </conditionalFormatting>
  <conditionalFormatting sqref="C107:AF108 C114:AF114">
    <cfRule type="containsText" dxfId="1531" priority="2905" operator="containsText" text="нд">
      <formula>NOT(ISERROR(SEARCH("нд",C107)))</formula>
    </cfRule>
  </conditionalFormatting>
  <conditionalFormatting sqref="C305:AF306 C312:AF312 C318:AF319 C325:AF325 C331:AF332 C338:AF338">
    <cfRule type="containsText" dxfId="1530" priority="2852" operator="containsText" text="нд">
      <formula>NOT(ISERROR(SEARCH("нд",C305)))</formula>
    </cfRule>
  </conditionalFormatting>
  <conditionalFormatting sqref="C42">
    <cfRule type="containsText" dxfId="1529" priority="2825" operator="containsText" text="нд">
      <formula>NOT(ISERROR(SEARCH("нд",C42)))</formula>
    </cfRule>
  </conditionalFormatting>
  <conditionalFormatting sqref="C45">
    <cfRule type="containsText" dxfId="1528" priority="2824" operator="containsText" text="нд">
      <formula>NOT(ISERROR(SEARCH("нд",C45)))</formula>
    </cfRule>
  </conditionalFormatting>
  <conditionalFormatting sqref="AB321:AF322 AB324:AF324 AE323 AB320">
    <cfRule type="containsText" dxfId="1527" priority="2588" operator="containsText" text="нд">
      <formula>NOT(ISERROR(SEARCH("нд",AB320)))</formula>
    </cfRule>
  </conditionalFormatting>
  <conditionalFormatting sqref="AB327:AF328 AB330:AF330 AE329 AB326">
    <cfRule type="containsText" dxfId="1526" priority="2578" operator="containsText" text="нд">
      <formula>NOT(ISERROR(SEARCH("нд",AB326)))</formula>
    </cfRule>
  </conditionalFormatting>
  <conditionalFormatting sqref="AB334:AF335 AB337:AF337 AE336 AB333">
    <cfRule type="containsText" dxfId="1525" priority="2568" operator="containsText" text="нд">
      <formula>NOT(ISERROR(SEARCH("нд",AB333)))</formula>
    </cfRule>
  </conditionalFormatting>
  <conditionalFormatting sqref="AB110:AF111 AB109 AB113:AF113">
    <cfRule type="containsText" dxfId="1524" priority="2728" operator="containsText" text="нд">
      <formula>NOT(ISERROR(SEARCH("нд",AB109)))</formula>
    </cfRule>
  </conditionalFormatting>
  <conditionalFormatting sqref="AB116:AF117 AB119:AF119">
    <cfRule type="containsText" dxfId="1523" priority="2718" operator="containsText" text="нд">
      <formula>NOT(ISERROR(SEARCH("нд",AB116)))</formula>
    </cfRule>
  </conditionalFormatting>
  <conditionalFormatting sqref="A3">
    <cfRule type="containsText" dxfId="1522" priority="2445" operator="containsText" text="нд">
      <formula>NOT(ISERROR(SEARCH("нд",A3)))</formula>
    </cfRule>
  </conditionalFormatting>
  <conditionalFormatting sqref="AB308:AF309 AB307 AB311:AF311 AE310">
    <cfRule type="containsText" dxfId="1521" priority="2608" operator="containsText" text="нд">
      <formula>NOT(ISERROR(SEARCH("нд",AB307)))</formula>
    </cfRule>
  </conditionalFormatting>
  <conditionalFormatting sqref="AB314:AF315 AB313 AB317:AF317 AE316">
    <cfRule type="containsText" dxfId="1520" priority="2598" operator="containsText" text="нд">
      <formula>NOT(ISERROR(SEARCH("нд",AB313)))</formula>
    </cfRule>
  </conditionalFormatting>
  <conditionalFormatting sqref="AB340:AF341 AB343:AF343 AE342 AB339">
    <cfRule type="containsText" dxfId="1519" priority="2558" operator="containsText" text="нд">
      <formula>NOT(ISERROR(SEARCH("нд",AB339)))</formula>
    </cfRule>
  </conditionalFormatting>
  <conditionalFormatting sqref="AA45">
    <cfRule type="containsText" dxfId="1518" priority="2383" operator="containsText" text="нд">
      <formula>NOT(ISERROR(SEARCH("нд",AA45)))</formula>
    </cfRule>
  </conditionalFormatting>
  <conditionalFormatting sqref="I42:I46">
    <cfRule type="containsText" dxfId="1517" priority="2394" operator="containsText" text="нд">
      <formula>NOT(ISERROR(SEARCH("нд",I42)))</formula>
    </cfRule>
  </conditionalFormatting>
  <conditionalFormatting sqref="I42">
    <cfRule type="containsText" dxfId="1516" priority="2393" operator="containsText" text="нд">
      <formula>NOT(ISERROR(SEARCH("нд",I42)))</formula>
    </cfRule>
  </conditionalFormatting>
  <conditionalFormatting sqref="I45">
    <cfRule type="containsText" dxfId="1515" priority="2392" operator="containsText" text="нд">
      <formula>NOT(ISERROR(SEARCH("нд",I45)))</formula>
    </cfRule>
  </conditionalFormatting>
  <conditionalFormatting sqref="O42:O46">
    <cfRule type="containsText" dxfId="1514" priority="2391" operator="containsText" text="нд">
      <formula>NOT(ISERROR(SEARCH("нд",O42)))</formula>
    </cfRule>
  </conditionalFormatting>
  <conditionalFormatting sqref="O42">
    <cfRule type="containsText" dxfId="1513" priority="2390" operator="containsText" text="нд">
      <formula>NOT(ISERROR(SEARCH("нд",O42)))</formula>
    </cfRule>
  </conditionalFormatting>
  <conditionalFormatting sqref="O45">
    <cfRule type="containsText" dxfId="1512" priority="2389" operator="containsText" text="нд">
      <formula>NOT(ISERROR(SEARCH("нд",O45)))</formula>
    </cfRule>
  </conditionalFormatting>
  <conditionalFormatting sqref="U42:U46">
    <cfRule type="containsText" dxfId="1511" priority="2388" operator="containsText" text="нд">
      <formula>NOT(ISERROR(SEARCH("нд",U42)))</formula>
    </cfRule>
  </conditionalFormatting>
  <conditionalFormatting sqref="U42">
    <cfRule type="containsText" dxfId="1510" priority="2387" operator="containsText" text="нд">
      <formula>NOT(ISERROR(SEARCH("нд",U42)))</formula>
    </cfRule>
  </conditionalFormatting>
  <conditionalFormatting sqref="U45">
    <cfRule type="containsText" dxfId="1509" priority="2386" operator="containsText" text="нд">
      <formula>NOT(ISERROR(SEARCH("нд",U45)))</formula>
    </cfRule>
  </conditionalFormatting>
  <conditionalFormatting sqref="AA42:AA46">
    <cfRule type="containsText" dxfId="1508" priority="2385" operator="containsText" text="нд">
      <formula>NOT(ISERROR(SEARCH("нд",AA42)))</formula>
    </cfRule>
  </conditionalFormatting>
  <conditionalFormatting sqref="AA42">
    <cfRule type="containsText" dxfId="1507" priority="2384" operator="containsText" text="нд">
      <formula>NOT(ISERROR(SEARCH("нд",AA42)))</formula>
    </cfRule>
  </conditionalFormatting>
  <conditionalFormatting sqref="D109:H113">
    <cfRule type="containsText" dxfId="1506" priority="2323" operator="containsText" text="нд">
      <formula>NOT(ISERROR(SEARCH("нд",D109)))</formula>
    </cfRule>
  </conditionalFormatting>
  <conditionalFormatting sqref="J110:N111 J109 J113:N113">
    <cfRule type="containsText" dxfId="1505" priority="2322" operator="containsText" text="нд">
      <formula>NOT(ISERROR(SEARCH("нд",J109)))</formula>
    </cfRule>
  </conditionalFormatting>
  <conditionalFormatting sqref="P110:T111 P109 P113:T113">
    <cfRule type="containsText" dxfId="1504" priority="2321" operator="containsText" text="нд">
      <formula>NOT(ISERROR(SEARCH("нд",P109)))</formula>
    </cfRule>
  </conditionalFormatting>
  <conditionalFormatting sqref="V110:Z111 V109 V113:Z113">
    <cfRule type="containsText" dxfId="1503" priority="2320" operator="containsText" text="нд">
      <formula>NOT(ISERROR(SEARCH("нд",V109)))</formula>
    </cfRule>
  </conditionalFormatting>
  <conditionalFormatting sqref="AA109:AA113">
    <cfRule type="containsText" dxfId="1502" priority="2319" operator="containsText" text="нд">
      <formula>NOT(ISERROR(SEARCH("нд",AA109)))</formula>
    </cfRule>
  </conditionalFormatting>
  <conditionalFormatting sqref="U109:U113">
    <cfRule type="containsText" dxfId="1501" priority="2318" operator="containsText" text="нд">
      <formula>NOT(ISERROR(SEARCH("нд",U109)))</formula>
    </cfRule>
  </conditionalFormatting>
  <conditionalFormatting sqref="O109:O113">
    <cfRule type="containsText" dxfId="1500" priority="2317" operator="containsText" text="нд">
      <formula>NOT(ISERROR(SEARCH("нд",O109)))</formula>
    </cfRule>
  </conditionalFormatting>
  <conditionalFormatting sqref="I109:I113">
    <cfRule type="containsText" dxfId="1499" priority="2316" operator="containsText" text="нд">
      <formula>NOT(ISERROR(SEARCH("нд",I109)))</formula>
    </cfRule>
  </conditionalFormatting>
  <conditionalFormatting sqref="C109:C113">
    <cfRule type="containsText" dxfId="1498" priority="2315" operator="containsText" text="нд">
      <formula>NOT(ISERROR(SEARCH("нд",C109)))</formula>
    </cfRule>
  </conditionalFormatting>
  <conditionalFormatting sqref="D116:H117 D119:H119">
    <cfRule type="containsText" dxfId="1497" priority="2314" operator="containsText" text="нд">
      <formula>NOT(ISERROR(SEARCH("нд",D116)))</formula>
    </cfRule>
  </conditionalFormatting>
  <conditionalFormatting sqref="J116:N117 J119:N119">
    <cfRule type="containsText" dxfId="1496" priority="2313" operator="containsText" text="нд">
      <formula>NOT(ISERROR(SEARCH("нд",J116)))</formula>
    </cfRule>
  </conditionalFormatting>
  <conditionalFormatting sqref="P116:T117 P119:T119">
    <cfRule type="containsText" dxfId="1495" priority="2312" operator="containsText" text="нд">
      <formula>NOT(ISERROR(SEARCH("нд",P116)))</formula>
    </cfRule>
  </conditionalFormatting>
  <conditionalFormatting sqref="V116:Z117 V119:Z119">
    <cfRule type="containsText" dxfId="1494" priority="2311" operator="containsText" text="нд">
      <formula>NOT(ISERROR(SEARCH("нд",V116)))</formula>
    </cfRule>
  </conditionalFormatting>
  <conditionalFormatting sqref="AA116:AA119">
    <cfRule type="containsText" dxfId="1493" priority="2310" operator="containsText" text="нд">
      <formula>NOT(ISERROR(SEARCH("нд",AA116)))</formula>
    </cfRule>
  </conditionalFormatting>
  <conditionalFormatting sqref="O116:O119">
    <cfRule type="containsText" dxfId="1492" priority="2309" operator="containsText" text="нд">
      <formula>NOT(ISERROR(SEARCH("нд",O116)))</formula>
    </cfRule>
  </conditionalFormatting>
  <conditionalFormatting sqref="U116:U119">
    <cfRule type="containsText" dxfId="1491" priority="2308" operator="containsText" text="нд">
      <formula>NOT(ISERROR(SEARCH("нд",U116)))</formula>
    </cfRule>
  </conditionalFormatting>
  <conditionalFormatting sqref="I116:I119">
    <cfRule type="containsText" dxfId="1490" priority="2307" operator="containsText" text="нд">
      <formula>NOT(ISERROR(SEARCH("нд",I116)))</formula>
    </cfRule>
  </conditionalFormatting>
  <conditionalFormatting sqref="C116:C119">
    <cfRule type="containsText" dxfId="1489" priority="2306" operator="containsText" text="нд">
      <formula>NOT(ISERROR(SEARCH("нд",C116)))</formula>
    </cfRule>
  </conditionalFormatting>
  <conditionalFormatting sqref="C307:C311">
    <cfRule type="containsText" dxfId="1488" priority="2253" operator="containsText" text="нд">
      <formula>NOT(ISERROR(SEARCH("нд",C307)))</formula>
    </cfRule>
  </conditionalFormatting>
  <conditionalFormatting sqref="D307:H311">
    <cfRule type="containsText" dxfId="1487" priority="2252" operator="containsText" text="нд">
      <formula>NOT(ISERROR(SEARCH("нд",D307)))</formula>
    </cfRule>
  </conditionalFormatting>
  <conditionalFormatting sqref="I307:I309 I311">
    <cfRule type="containsText" dxfId="1486" priority="2251" operator="containsText" text="нд">
      <formula>NOT(ISERROR(SEARCH("нд",I307)))</formula>
    </cfRule>
  </conditionalFormatting>
  <conditionalFormatting sqref="J307:N311">
    <cfRule type="containsText" dxfId="1485" priority="2250" operator="containsText" text="нд">
      <formula>NOT(ISERROR(SEARCH("нд",J307)))</formula>
    </cfRule>
  </conditionalFormatting>
  <conditionalFormatting sqref="O307:O309 O311">
    <cfRule type="containsText" dxfId="1484" priority="2249" operator="containsText" text="нд">
      <formula>NOT(ISERROR(SEARCH("нд",O307)))</formula>
    </cfRule>
  </conditionalFormatting>
  <conditionalFormatting sqref="P307:T311">
    <cfRule type="containsText" dxfId="1483" priority="2248" operator="containsText" text="нд">
      <formula>NOT(ISERROR(SEARCH("нд",P307)))</formula>
    </cfRule>
  </conditionalFormatting>
  <conditionalFormatting sqref="U307:U309 U311">
    <cfRule type="containsText" dxfId="1482" priority="2247" operator="containsText" text="нд">
      <formula>NOT(ISERROR(SEARCH("нд",U307)))</formula>
    </cfRule>
  </conditionalFormatting>
  <conditionalFormatting sqref="V308:Z309 V311:Z311 Y310 V307">
    <cfRule type="containsText" dxfId="1481" priority="2246" operator="containsText" text="нд">
      <formula>NOT(ISERROR(SEARCH("нд",V307)))</formula>
    </cfRule>
  </conditionalFormatting>
  <conditionalFormatting sqref="AA307:AA309 AA311">
    <cfRule type="containsText" dxfId="1480" priority="2245" operator="containsText" text="нд">
      <formula>NOT(ISERROR(SEARCH("нд",AA307)))</formula>
    </cfRule>
  </conditionalFormatting>
  <conditionalFormatting sqref="I310">
    <cfRule type="containsText" dxfId="1479" priority="2244" operator="containsText" text="нд">
      <formula>NOT(ISERROR(SEARCH("нд",I310)))</formula>
    </cfRule>
  </conditionalFormatting>
  <conditionalFormatting sqref="O310">
    <cfRule type="containsText" dxfId="1478" priority="2243" operator="containsText" text="нд">
      <formula>NOT(ISERROR(SEARCH("нд",O310)))</formula>
    </cfRule>
  </conditionalFormatting>
  <conditionalFormatting sqref="U310">
    <cfRule type="containsText" dxfId="1477" priority="2242" operator="containsText" text="нд">
      <formula>NOT(ISERROR(SEARCH("нд",U310)))</formula>
    </cfRule>
  </conditionalFormatting>
  <conditionalFormatting sqref="AA310">
    <cfRule type="containsText" dxfId="1476" priority="2241" operator="containsText" text="нд">
      <formula>NOT(ISERROR(SEARCH("нд",AA310)))</formula>
    </cfRule>
  </conditionalFormatting>
  <conditionalFormatting sqref="C313:C315 C317">
    <cfRule type="containsText" dxfId="1475" priority="2240" operator="containsText" text="нд">
      <formula>NOT(ISERROR(SEARCH("нд",C313)))</formula>
    </cfRule>
  </conditionalFormatting>
  <conditionalFormatting sqref="D317:H317">
    <cfRule type="containsText" dxfId="1474" priority="2239" operator="containsText" text="нд">
      <formula>NOT(ISERROR(SEARCH("нд",D317)))</formula>
    </cfRule>
  </conditionalFormatting>
  <conditionalFormatting sqref="I313:I315 I317">
    <cfRule type="containsText" dxfId="1473" priority="2238" operator="containsText" text="нд">
      <formula>NOT(ISERROR(SEARCH("нд",I313)))</formula>
    </cfRule>
  </conditionalFormatting>
  <conditionalFormatting sqref="J317:N317 J313:N314 L315:N315">
    <cfRule type="containsText" dxfId="1472" priority="2237" operator="containsText" text="нд">
      <formula>NOT(ISERROR(SEARCH("нд",J313)))</formula>
    </cfRule>
  </conditionalFormatting>
  <conditionalFormatting sqref="O313:O315 O317">
    <cfRule type="containsText" dxfId="1471" priority="2236" operator="containsText" text="нд">
      <formula>NOT(ISERROR(SEARCH("нд",O313)))</formula>
    </cfRule>
  </conditionalFormatting>
  <conditionalFormatting sqref="P314:T315 P317:T317 P313">
    <cfRule type="containsText" dxfId="1470" priority="2235" operator="containsText" text="нд">
      <formula>NOT(ISERROR(SEARCH("нд",P313)))</formula>
    </cfRule>
  </conditionalFormatting>
  <conditionalFormatting sqref="U313:U315 U317">
    <cfRule type="containsText" dxfId="1469" priority="2234" operator="containsText" text="нд">
      <formula>NOT(ISERROR(SEARCH("нд",U313)))</formula>
    </cfRule>
  </conditionalFormatting>
  <conditionalFormatting sqref="V314:Z315 V317:Z317 V313">
    <cfRule type="containsText" dxfId="1468" priority="2233" operator="containsText" text="нд">
      <formula>NOT(ISERROR(SEARCH("нд",V313)))</formula>
    </cfRule>
  </conditionalFormatting>
  <conditionalFormatting sqref="AA313:AA315 AA317">
    <cfRule type="containsText" dxfId="1467" priority="2232" operator="containsText" text="нд">
      <formula>NOT(ISERROR(SEARCH("нд",AA313)))</formula>
    </cfRule>
  </conditionalFormatting>
  <conditionalFormatting sqref="C316">
    <cfRule type="containsText" dxfId="1466" priority="2231" operator="containsText" text="нд">
      <formula>NOT(ISERROR(SEARCH("нд",C316)))</formula>
    </cfRule>
  </conditionalFormatting>
  <conditionalFormatting sqref="V340:Z341 V343:Z343 Y342 V339">
    <cfRule type="containsText" dxfId="1465" priority="2168" operator="containsText" text="нд">
      <formula>NOT(ISERROR(SEARCH("нд",V339)))</formula>
    </cfRule>
  </conditionalFormatting>
  <conditionalFormatting sqref="M316">
    <cfRule type="containsText" dxfId="1464" priority="2229" operator="containsText" text="нд">
      <formula>NOT(ISERROR(SEARCH("нд",M316)))</formula>
    </cfRule>
  </conditionalFormatting>
  <conditionalFormatting sqref="S316">
    <cfRule type="containsText" dxfId="1463" priority="2228" operator="containsText" text="нд">
      <formula>NOT(ISERROR(SEARCH("нд",S316)))</formula>
    </cfRule>
  </conditionalFormatting>
  <conditionalFormatting sqref="Y316">
    <cfRule type="containsText" dxfId="1462" priority="2227" operator="containsText" text="нд">
      <formula>NOT(ISERROR(SEARCH("нд",Y316)))</formula>
    </cfRule>
  </conditionalFormatting>
  <conditionalFormatting sqref="I316">
    <cfRule type="containsText" dxfId="1461" priority="2226" operator="containsText" text="нд">
      <formula>NOT(ISERROR(SEARCH("нд",I316)))</formula>
    </cfRule>
  </conditionalFormatting>
  <conditionalFormatting sqref="O316">
    <cfRule type="containsText" dxfId="1460" priority="2225" operator="containsText" text="нд">
      <formula>NOT(ISERROR(SEARCH("нд",O316)))</formula>
    </cfRule>
  </conditionalFormatting>
  <conditionalFormatting sqref="U316">
    <cfRule type="containsText" dxfId="1459" priority="2224" operator="containsText" text="нд">
      <formula>NOT(ISERROR(SEARCH("нд",U316)))</formula>
    </cfRule>
  </conditionalFormatting>
  <conditionalFormatting sqref="AA316">
    <cfRule type="containsText" dxfId="1458" priority="2223" operator="containsText" text="нд">
      <formula>NOT(ISERROR(SEARCH("нд",AA316)))</formula>
    </cfRule>
  </conditionalFormatting>
  <conditionalFormatting sqref="C334">
    <cfRule type="containsText" dxfId="1457" priority="2180" operator="containsText" text="нд">
      <formula>NOT(ISERROR(SEARCH("нд",C334)))</formula>
    </cfRule>
  </conditionalFormatting>
  <conditionalFormatting sqref="F322 D320 E321 D324:H324 G323">
    <cfRule type="containsText" dxfId="1456" priority="2221" operator="containsText" text="нд">
      <formula>NOT(ISERROR(SEARCH("нд",D320)))</formula>
    </cfRule>
  </conditionalFormatting>
  <conditionalFormatting sqref="I337">
    <cfRule type="containsText" dxfId="1455" priority="2177" operator="containsText" text="нд">
      <formula>NOT(ISERROR(SEARCH("нд",I337)))</formula>
    </cfRule>
  </conditionalFormatting>
  <conditionalFormatting sqref="J321:N321 J324:N324 M323 L322 J320">
    <cfRule type="containsText" dxfId="1454" priority="2219" operator="containsText" text="нд">
      <formula>NOT(ISERROR(SEARCH("нд",J320)))</formula>
    </cfRule>
  </conditionalFormatting>
  <conditionalFormatting sqref="O320:O322 O324">
    <cfRule type="containsText" dxfId="1453" priority="2218" operator="containsText" text="нд">
      <formula>NOT(ISERROR(SEARCH("нд",O320)))</formula>
    </cfRule>
  </conditionalFormatting>
  <conditionalFormatting sqref="P321:T321 P324:T324 S323 R322 P320">
    <cfRule type="containsText" dxfId="1452" priority="2217" operator="containsText" text="нд">
      <formula>NOT(ISERROR(SEARCH("нд",P320)))</formula>
    </cfRule>
  </conditionalFormatting>
  <conditionalFormatting sqref="U320:U322 U324">
    <cfRule type="containsText" dxfId="1451" priority="2216" operator="containsText" text="нд">
      <formula>NOT(ISERROR(SEARCH("нд",U320)))</formula>
    </cfRule>
  </conditionalFormatting>
  <conditionalFormatting sqref="V321:Z322 V324:Z324 Y323 V320">
    <cfRule type="containsText" dxfId="1450" priority="2215" operator="containsText" text="нд">
      <formula>NOT(ISERROR(SEARCH("нд",V320)))</formula>
    </cfRule>
  </conditionalFormatting>
  <conditionalFormatting sqref="AA320:AA322 AA324">
    <cfRule type="containsText" dxfId="1449" priority="2214" operator="containsText" text="нд">
      <formula>NOT(ISERROR(SEARCH("нд",AA320)))</formula>
    </cfRule>
  </conditionalFormatting>
  <conditionalFormatting sqref="C320">
    <cfRule type="containsText" dxfId="1448" priority="2213" operator="containsText" text="нд">
      <formula>NOT(ISERROR(SEARCH("нд",C320)))</formula>
    </cfRule>
  </conditionalFormatting>
  <conditionalFormatting sqref="I320">
    <cfRule type="containsText" dxfId="1447" priority="2212" operator="containsText" text="нд">
      <formula>NOT(ISERROR(SEARCH("нд",I320)))</formula>
    </cfRule>
  </conditionalFormatting>
  <conditionalFormatting sqref="C321">
    <cfRule type="containsText" dxfId="1446" priority="2211" operator="containsText" text="нд">
      <formula>NOT(ISERROR(SEARCH("нд",C321)))</formula>
    </cfRule>
  </conditionalFormatting>
  <conditionalFormatting sqref="I321">
    <cfRule type="containsText" dxfId="1445" priority="2210" operator="containsText" text="нд">
      <formula>NOT(ISERROR(SEARCH("нд",I321)))</formula>
    </cfRule>
  </conditionalFormatting>
  <conditionalFormatting sqref="I322">
    <cfRule type="containsText" dxfId="1444" priority="2209" operator="containsText" text="нд">
      <formula>NOT(ISERROR(SEARCH("нд",I322)))</formula>
    </cfRule>
  </conditionalFormatting>
  <conditionalFormatting sqref="C322">
    <cfRule type="containsText" dxfId="1443" priority="2208" operator="containsText" text="нд">
      <formula>NOT(ISERROR(SEARCH("нд",C322)))</formula>
    </cfRule>
  </conditionalFormatting>
  <conditionalFormatting sqref="I324">
    <cfRule type="containsText" dxfId="1442" priority="2207" operator="containsText" text="нд">
      <formula>NOT(ISERROR(SEARCH("нд",I324)))</formula>
    </cfRule>
  </conditionalFormatting>
  <conditionalFormatting sqref="C324">
    <cfRule type="containsText" dxfId="1441" priority="2206" operator="containsText" text="нд">
      <formula>NOT(ISERROR(SEARCH("нд",C324)))</formula>
    </cfRule>
  </conditionalFormatting>
  <conditionalFormatting sqref="C330">
    <cfRule type="containsText" dxfId="1440" priority="2194" operator="containsText" text="нд">
      <formula>NOT(ISERROR(SEARCH("нд",C330)))</formula>
    </cfRule>
  </conditionalFormatting>
  <conditionalFormatting sqref="D326 D330:H330 G329 F328 E327">
    <cfRule type="containsText" dxfId="1439" priority="2204" operator="containsText" text="нд">
      <formula>NOT(ISERROR(SEARCH("нд",D326)))</formula>
    </cfRule>
  </conditionalFormatting>
  <conditionalFormatting sqref="D337:H337 D333 E334 F335 G336">
    <cfRule type="containsText" dxfId="1438" priority="2191" operator="containsText" text="нд">
      <formula>NOT(ISERROR(SEARCH("нд",D333)))</formula>
    </cfRule>
  </conditionalFormatting>
  <conditionalFormatting sqref="J327:N327 J330:N330 M329 L328 J326">
    <cfRule type="containsText" dxfId="1437" priority="2202" operator="containsText" text="нд">
      <formula>NOT(ISERROR(SEARCH("нд",J326)))</formula>
    </cfRule>
  </conditionalFormatting>
  <conditionalFormatting sqref="O326:O328 O330">
    <cfRule type="containsText" dxfId="1436" priority="2201" operator="containsText" text="нд">
      <formula>NOT(ISERROR(SEARCH("нд",O326)))</formula>
    </cfRule>
  </conditionalFormatting>
  <conditionalFormatting sqref="P327:T327 P330:T330 S329 R328 P326">
    <cfRule type="containsText" dxfId="1435" priority="2200" operator="containsText" text="нд">
      <formula>NOT(ISERROR(SEARCH("нд",P326)))</formula>
    </cfRule>
  </conditionalFormatting>
  <conditionalFormatting sqref="U326:U328 U330">
    <cfRule type="containsText" dxfId="1434" priority="2199" operator="containsText" text="нд">
      <formula>NOT(ISERROR(SEARCH("нд",U326)))</formula>
    </cfRule>
  </conditionalFormatting>
  <conditionalFormatting sqref="V327:Z328 V330:Z330 Y329 V326">
    <cfRule type="containsText" dxfId="1433" priority="2198" operator="containsText" text="нд">
      <formula>NOT(ISERROR(SEARCH("нд",V326)))</formula>
    </cfRule>
  </conditionalFormatting>
  <conditionalFormatting sqref="AA326:AA328 AA330">
    <cfRule type="containsText" dxfId="1432" priority="2197" operator="containsText" text="нд">
      <formula>NOT(ISERROR(SEARCH("нд",AA326)))</formula>
    </cfRule>
  </conditionalFormatting>
  <conditionalFormatting sqref="C326:C328">
    <cfRule type="containsText" dxfId="1431" priority="2196" operator="containsText" text="нд">
      <formula>NOT(ISERROR(SEARCH("нд",C326)))</formula>
    </cfRule>
  </conditionalFormatting>
  <conditionalFormatting sqref="I326:I328">
    <cfRule type="containsText" dxfId="1430" priority="2195" operator="containsText" text="нд">
      <formula>NOT(ISERROR(SEARCH("нд",I326)))</formula>
    </cfRule>
  </conditionalFormatting>
  <conditionalFormatting sqref="I330">
    <cfRule type="containsText" dxfId="1429" priority="2193" operator="containsText" text="нд">
      <formula>NOT(ISERROR(SEARCH("нд",I330)))</formula>
    </cfRule>
  </conditionalFormatting>
  <conditionalFormatting sqref="J333 J337:N337 K334:N334 L335 M336">
    <cfRule type="containsText" dxfId="1428" priority="2189" operator="containsText" text="нд">
      <formula>NOT(ISERROR(SEARCH("нд",J333)))</formula>
    </cfRule>
  </conditionalFormatting>
  <conditionalFormatting sqref="O333:O335 O337">
    <cfRule type="containsText" dxfId="1427" priority="2188" operator="containsText" text="нд">
      <formula>NOT(ISERROR(SEARCH("нд",O333)))</formula>
    </cfRule>
  </conditionalFormatting>
  <conditionalFormatting sqref="P334:T334 P337:T337 S336 R335 P333">
    <cfRule type="containsText" dxfId="1426" priority="2187" operator="containsText" text="нд">
      <formula>NOT(ISERROR(SEARCH("нд",P333)))</formula>
    </cfRule>
  </conditionalFormatting>
  <conditionalFormatting sqref="U333:U335 U337">
    <cfRule type="containsText" dxfId="1425" priority="2186" operator="containsText" text="нд">
      <formula>NOT(ISERROR(SEARCH("нд",U333)))</formula>
    </cfRule>
  </conditionalFormatting>
  <conditionalFormatting sqref="V334:Z335 V337:Z337 Y336 V333">
    <cfRule type="containsText" dxfId="1424" priority="2185" operator="containsText" text="нд">
      <formula>NOT(ISERROR(SEARCH("нд",V333)))</formula>
    </cfRule>
  </conditionalFormatting>
  <conditionalFormatting sqref="AA333:AA335 AA337">
    <cfRule type="containsText" dxfId="1423" priority="2184" operator="containsText" text="нд">
      <formula>NOT(ISERROR(SEARCH("нд",AA333)))</formula>
    </cfRule>
  </conditionalFormatting>
  <conditionalFormatting sqref="I333">
    <cfRule type="containsText" dxfId="1422" priority="2183" operator="containsText" text="нд">
      <formula>NOT(ISERROR(SEARCH("нд",I333)))</formula>
    </cfRule>
  </conditionalFormatting>
  <conditionalFormatting sqref="I334">
    <cfRule type="containsText" dxfId="1421" priority="2182" operator="containsText" text="нд">
      <formula>NOT(ISERROR(SEARCH("нд",I334)))</formula>
    </cfRule>
  </conditionalFormatting>
  <conditionalFormatting sqref="C333">
    <cfRule type="containsText" dxfId="1420" priority="2181" operator="containsText" text="нд">
      <formula>NOT(ISERROR(SEARCH("нд",C333)))</formula>
    </cfRule>
  </conditionalFormatting>
  <conditionalFormatting sqref="C335">
    <cfRule type="containsText" dxfId="1419" priority="2179" operator="containsText" text="нд">
      <formula>NOT(ISERROR(SEARCH("нд",C335)))</formula>
    </cfRule>
  </conditionalFormatting>
  <conditionalFormatting sqref="I335">
    <cfRule type="containsText" dxfId="1418" priority="2178" operator="containsText" text="нд">
      <formula>NOT(ISERROR(SEARCH("нд",I335)))</formula>
    </cfRule>
  </conditionalFormatting>
  <conditionalFormatting sqref="C337">
    <cfRule type="containsText" dxfId="1417" priority="2176" operator="containsText" text="нд">
      <formula>NOT(ISERROR(SEARCH("нд",C337)))</formula>
    </cfRule>
  </conditionalFormatting>
  <conditionalFormatting sqref="D343:H343 D339 D340:E340 D341:F341 G342">
    <cfRule type="containsText" dxfId="1416" priority="2174" operator="containsText" text="нд">
      <formula>NOT(ISERROR(SEARCH("нд",D339)))</formula>
    </cfRule>
  </conditionalFormatting>
  <conditionalFormatting sqref="J340:N340 J343:N343 L341 M342 J339">
    <cfRule type="containsText" dxfId="1415" priority="2172" operator="containsText" text="нд">
      <formula>NOT(ISERROR(SEARCH("нд",J339)))</formula>
    </cfRule>
  </conditionalFormatting>
  <conditionalFormatting sqref="O339:O341 O343">
    <cfRule type="containsText" dxfId="1414" priority="2171" operator="containsText" text="нд">
      <formula>NOT(ISERROR(SEARCH("нд",O339)))</formula>
    </cfRule>
  </conditionalFormatting>
  <conditionalFormatting sqref="P340:T340 P343:T343 S342 R341 P339">
    <cfRule type="containsText" dxfId="1413" priority="2170" operator="containsText" text="нд">
      <formula>NOT(ISERROR(SEARCH("нд",P339)))</formula>
    </cfRule>
  </conditionalFormatting>
  <conditionalFormatting sqref="U339:U341">
    <cfRule type="containsText" dxfId="1412" priority="2169" operator="containsText" text="нд">
      <formula>NOT(ISERROR(SEARCH("нд",U339)))</formula>
    </cfRule>
  </conditionalFormatting>
  <conditionalFormatting sqref="AA339:AA341 AA343">
    <cfRule type="containsText" dxfId="1411" priority="2167" operator="containsText" text="нд">
      <formula>NOT(ISERROR(SEARCH("нд",AA339)))</formula>
    </cfRule>
  </conditionalFormatting>
  <conditionalFormatting sqref="I339:I340">
    <cfRule type="containsText" dxfId="1410" priority="2166" operator="containsText" text="нд">
      <formula>NOT(ISERROR(SEARCH("нд",I339)))</formula>
    </cfRule>
  </conditionalFormatting>
  <conditionalFormatting sqref="C339:C341">
    <cfRule type="containsText" dxfId="1409" priority="2165" operator="containsText" text="нд">
      <formula>NOT(ISERROR(SEARCH("нд",C339)))</formula>
    </cfRule>
  </conditionalFormatting>
  <conditionalFormatting sqref="C343">
    <cfRule type="containsText" dxfId="1408" priority="2164" operator="containsText" text="нд">
      <formula>NOT(ISERROR(SEARCH("нд",C343)))</formula>
    </cfRule>
  </conditionalFormatting>
  <conditionalFormatting sqref="I343">
    <cfRule type="containsText" dxfId="1407" priority="2163" operator="containsText" text="нд">
      <formula>NOT(ISERROR(SEARCH("нд",I343)))</formula>
    </cfRule>
  </conditionalFormatting>
  <conditionalFormatting sqref="U343">
    <cfRule type="containsText" dxfId="1406" priority="2162" operator="containsText" text="нд">
      <formula>NOT(ISERROR(SEARCH("нд",U343)))</formula>
    </cfRule>
  </conditionalFormatting>
  <conditionalFormatting sqref="C7:C11 I7:I11">
    <cfRule type="containsText" dxfId="1405" priority="2085" operator="containsText" text="нд">
      <formula>NOT(ISERROR(SEARCH("нд",C7)))</formula>
    </cfRule>
  </conditionalFormatting>
  <conditionalFormatting sqref="J7:N11 D7:H11">
    <cfRule type="containsText" dxfId="1404" priority="2084" operator="containsText" text="нд">
      <formula>NOT(ISERROR(SEARCH("нд",D7)))</formula>
    </cfRule>
  </conditionalFormatting>
  <conditionalFormatting sqref="I14:I16 C14:C16 C18 I18">
    <cfRule type="containsText" dxfId="1403" priority="2083" operator="containsText" text="нд">
      <formula>NOT(ISERROR(SEARCH("нд",C14)))</formula>
    </cfRule>
  </conditionalFormatting>
  <conditionalFormatting sqref="J14:N18 D14:H18">
    <cfRule type="containsText" dxfId="1402" priority="2082" operator="containsText" text="нд">
      <formula>NOT(ISERROR(SEARCH("нд",D14)))</formula>
    </cfRule>
  </conditionalFormatting>
  <conditionalFormatting sqref="C17">
    <cfRule type="containsText" dxfId="1401" priority="2081" operator="containsText" text="нд">
      <formula>NOT(ISERROR(SEARCH("нд",C17)))</formula>
    </cfRule>
  </conditionalFormatting>
  <conditionalFormatting sqref="I17">
    <cfRule type="containsText" dxfId="1400" priority="2078" operator="containsText" text="нд">
      <formula>NOT(ISERROR(SEARCH("нд",I17)))</formula>
    </cfRule>
  </conditionalFormatting>
  <conditionalFormatting sqref="J334">
    <cfRule type="containsText" dxfId="1399" priority="2074" operator="containsText" text="нд">
      <formula>NOT(ISERROR(SEARCH("нд",J334)))</formula>
    </cfRule>
  </conditionalFormatting>
  <conditionalFormatting sqref="AG61:AL61">
    <cfRule type="containsText" dxfId="1398" priority="1754" operator="containsText" text="нд">
      <formula>NOT(ISERROR(SEARCH("нд",AG61)))</formula>
    </cfRule>
  </conditionalFormatting>
  <conditionalFormatting sqref="AG107:AL108 AG114:AL114">
    <cfRule type="containsText" dxfId="1397" priority="1749" operator="containsText" text="нд">
      <formula>NOT(ISERROR(SEARCH("нд",AG107)))</formula>
    </cfRule>
  </conditionalFormatting>
  <conditionalFormatting sqref="AG109:AG113">
    <cfRule type="containsText" dxfId="1396" priority="1671" operator="containsText" text="нд">
      <formula>NOT(ISERROR(SEARCH("нд",AG109)))</formula>
    </cfRule>
  </conditionalFormatting>
  <conditionalFormatting sqref="AG116:AG119 AH119:AK119">
    <cfRule type="containsText" dxfId="1395" priority="1670" operator="containsText" text="нд">
      <formula>NOT(ISERROR(SEARCH("нд",AG116)))</formula>
    </cfRule>
  </conditionalFormatting>
  <conditionalFormatting sqref="AG305:AL306 AG312:AL312 AG318:AL319 AG325:AL325 AG331:AL332 AG338:AL338">
    <cfRule type="containsText" dxfId="1394" priority="1738" operator="containsText" text="нд">
      <formula>NOT(ISERROR(SEARCH("нд",AG305)))</formula>
    </cfRule>
  </conditionalFormatting>
  <conditionalFormatting sqref="AG339:AG341 AG343">
    <cfRule type="containsText" dxfId="1393" priority="1649" operator="containsText" text="нд">
      <formula>NOT(ISERROR(SEARCH("нд",AG339)))</formula>
    </cfRule>
  </conditionalFormatting>
  <conditionalFormatting sqref="AG5:AL5">
    <cfRule type="containsText" dxfId="1392" priority="1766" operator="containsText" text="нд">
      <formula>NOT(ISERROR(SEARCH("нд",AG5)))</formula>
    </cfRule>
  </conditionalFormatting>
  <conditionalFormatting sqref="AG6:AL6">
    <cfRule type="containsText" dxfId="1391" priority="1768" operator="containsText" text="нд">
      <formula>NOT(ISERROR(SEARCH("нд",AG6)))</formula>
    </cfRule>
  </conditionalFormatting>
  <conditionalFormatting sqref="AG13:AL13">
    <cfRule type="containsText" dxfId="1390" priority="1765" operator="containsText" text="нд">
      <formula>NOT(ISERROR(SEARCH("нд",AG13)))</formula>
    </cfRule>
  </conditionalFormatting>
  <conditionalFormatting sqref="AG41:AL41">
    <cfRule type="containsText" dxfId="1389" priority="1758" operator="containsText" text="нд">
      <formula>NOT(ISERROR(SEARCH("нд",AG41)))</formula>
    </cfRule>
  </conditionalFormatting>
  <conditionalFormatting sqref="AH42:AL46">
    <cfRule type="containsText" dxfId="1388" priority="1757" operator="containsText" text="нд">
      <formula>NOT(ISERROR(SEARCH("нд",AH42)))</formula>
    </cfRule>
  </conditionalFormatting>
  <conditionalFormatting sqref="P365:T365 S367 P364">
    <cfRule type="containsText" dxfId="1387" priority="1530" operator="containsText" text="нд">
      <formula>NOT(ISERROR(SEARCH("нд",P364)))</formula>
    </cfRule>
  </conditionalFormatting>
  <conditionalFormatting sqref="U358:U362">
    <cfRule type="containsText" dxfId="1386" priority="1538" operator="containsText" text="нд">
      <formula>NOT(ISERROR(SEARCH("нд",U358)))</formula>
    </cfRule>
  </conditionalFormatting>
  <conditionalFormatting sqref="AA358:AA362">
    <cfRule type="containsText" dxfId="1385" priority="1537" operator="containsText" text="нд">
      <formula>NOT(ISERROR(SEARCH("нд",AA358)))</formula>
    </cfRule>
  </conditionalFormatting>
  <conditionalFormatting sqref="D364 G367 E365 F366">
    <cfRule type="containsText" dxfId="1384" priority="1534" operator="containsText" text="нд">
      <formula>NOT(ISERROR(SEARCH("нд",D364)))</formula>
    </cfRule>
  </conditionalFormatting>
  <conditionalFormatting sqref="I364:I365 I367">
    <cfRule type="containsText" dxfId="1383" priority="1533" operator="containsText" text="нд">
      <formula>NOT(ISERROR(SEARCH("нд",I364)))</formula>
    </cfRule>
  </conditionalFormatting>
  <conditionalFormatting sqref="J364 M367 K365">
    <cfRule type="containsText" dxfId="1382" priority="1532" operator="containsText" text="нд">
      <formula>NOT(ISERROR(SEARCH("нд",J364)))</formula>
    </cfRule>
  </conditionalFormatting>
  <conditionalFormatting sqref="O364:O365 O367">
    <cfRule type="containsText" dxfId="1381" priority="1531" operator="containsText" text="нд">
      <formula>NOT(ISERROR(SEARCH("нд",O364)))</formula>
    </cfRule>
  </conditionalFormatting>
  <conditionalFormatting sqref="U364:U365 U367">
    <cfRule type="containsText" dxfId="1380" priority="1529" operator="containsText" text="нд">
      <formula>NOT(ISERROR(SEARCH("нд",U364)))</formula>
    </cfRule>
  </conditionalFormatting>
  <conditionalFormatting sqref="AH110:AL111 AH109 AH113:AL113">
    <cfRule type="containsText" dxfId="1379" priority="1727" operator="containsText" text="нд">
      <formula>NOT(ISERROR(SEARCH("нд",AH109)))</formula>
    </cfRule>
  </conditionalFormatting>
  <conditionalFormatting sqref="AH116:AL117 AL119">
    <cfRule type="containsText" dxfId="1378" priority="1726" operator="containsText" text="нд">
      <formula>NOT(ISERROR(SEARCH("нд",AH116)))</formula>
    </cfRule>
  </conditionalFormatting>
  <conditionalFormatting sqref="AG42">
    <cfRule type="containsText" dxfId="1377" priority="1697" operator="containsText" text="нд">
      <formula>NOT(ISERROR(SEARCH("нд",AG42)))</formula>
    </cfRule>
  </conditionalFormatting>
  <conditionalFormatting sqref="AG45">
    <cfRule type="containsText" dxfId="1376" priority="1696" operator="containsText" text="нд">
      <formula>NOT(ISERROR(SEARCH("нд",AG45)))</formula>
    </cfRule>
  </conditionalFormatting>
  <conditionalFormatting sqref="AH307 AL311 AK310 AJ309 AI308">
    <cfRule type="containsText" dxfId="1375" priority="1718" operator="containsText" text="нд">
      <formula>NOT(ISERROR(SEARCH("нд",AH307)))</formula>
    </cfRule>
  </conditionalFormatting>
  <conditionalFormatting sqref="AK316:AL316 AH313 AI314 AJ315 AL317">
    <cfRule type="containsText" dxfId="1374" priority="1717" operator="containsText" text="нд">
      <formula>NOT(ISERROR(SEARCH("нд",AH313)))</formula>
    </cfRule>
  </conditionalFormatting>
  <conditionalFormatting sqref="AB366:AF366">
    <cfRule type="containsText" dxfId="1373" priority="1506" operator="containsText" text="нд">
      <formula>NOT(ISERROR(SEARCH("нд",AB366)))</formula>
    </cfRule>
  </conditionalFormatting>
  <conditionalFormatting sqref="U366">
    <cfRule type="containsText" dxfId="1372" priority="1514" operator="containsText" text="нд">
      <formula>NOT(ISERROR(SEARCH("нд",U366)))</formula>
    </cfRule>
  </conditionalFormatting>
  <conditionalFormatting sqref="H365">
    <cfRule type="containsText" dxfId="1371" priority="1522" operator="containsText" text="нд">
      <formula>NOT(ISERROR(SEARCH("нд",H365)))</formula>
    </cfRule>
  </conditionalFormatting>
  <conditionalFormatting sqref="AG308:AG309 AG311">
    <cfRule type="containsText" dxfId="1370" priority="1656" operator="containsText" text="нд">
      <formula>NOT(ISERROR(SEARCH("нд",AG308)))</formula>
    </cfRule>
  </conditionalFormatting>
  <conditionalFormatting sqref="AG310">
    <cfRule type="containsText" dxfId="1369" priority="1655" operator="containsText" text="нд">
      <formula>NOT(ISERROR(SEARCH("нд",AG310)))</formula>
    </cfRule>
  </conditionalFormatting>
  <conditionalFormatting sqref="AG313 AG317 AG315">
    <cfRule type="containsText" dxfId="1368" priority="1654" operator="containsText" text="нд">
      <formula>NOT(ISERROR(SEARCH("нд",AG313)))</formula>
    </cfRule>
  </conditionalFormatting>
  <conditionalFormatting sqref="AG42:AG46">
    <cfRule type="containsText" dxfId="1367" priority="1698" operator="containsText" text="нд">
      <formula>NOT(ISERROR(SEARCH("нд",AG42)))</formula>
    </cfRule>
  </conditionalFormatting>
  <conditionalFormatting sqref="AD365">
    <cfRule type="containsText" dxfId="1366" priority="1524" operator="containsText" text="нд">
      <formula>NOT(ISERROR(SEARCH("нд",AD365)))</formula>
    </cfRule>
  </conditionalFormatting>
  <conditionalFormatting sqref="N365">
    <cfRule type="containsText" dxfId="1365" priority="1523" operator="containsText" text="нд">
      <formula>NOT(ISERROR(SEARCH("нд",N365)))</formula>
    </cfRule>
  </conditionalFormatting>
  <conditionalFormatting sqref="C345:AF345 C351:AF351">
    <cfRule type="containsText" dxfId="1364" priority="1481" operator="containsText" text="нд">
      <formula>NOT(ISERROR(SEARCH("нд",C345)))</formula>
    </cfRule>
  </conditionalFormatting>
  <conditionalFormatting sqref="AB346:AF350">
    <cfRule type="containsText" dxfId="1363" priority="1480" operator="containsText" text="нд">
      <formula>NOT(ISERROR(SEARCH("нд",AB346)))</formula>
    </cfRule>
  </conditionalFormatting>
  <conditionalFormatting sqref="AG316">
    <cfRule type="containsText" dxfId="1362" priority="1653" operator="containsText" text="нд">
      <formula>NOT(ISERROR(SEARCH("нд",AG316)))</formula>
    </cfRule>
  </conditionalFormatting>
  <conditionalFormatting sqref="AG320:AG322 AG324">
    <cfRule type="containsText" dxfId="1361" priority="1652" operator="containsText" text="нд">
      <formula>NOT(ISERROR(SEARCH("нд",AG320)))</formula>
    </cfRule>
  </conditionalFormatting>
  <conditionalFormatting sqref="AG326:AG328 AG330">
    <cfRule type="containsText" dxfId="1360" priority="1651" operator="containsText" text="нд">
      <formula>NOT(ISERROR(SEARCH("нд",AG326)))</formula>
    </cfRule>
  </conditionalFormatting>
  <conditionalFormatting sqref="AG333:AG335 AG337">
    <cfRule type="containsText" dxfId="1359" priority="1650" operator="containsText" text="нд">
      <formula>NOT(ISERROR(SEARCH("нд",AG333)))</formula>
    </cfRule>
  </conditionalFormatting>
  <conditionalFormatting sqref="P366:T366">
    <cfRule type="containsText" dxfId="1358" priority="1515" operator="containsText" text="нд">
      <formula>NOT(ISERROR(SEARCH("нд",P366)))</formula>
    </cfRule>
  </conditionalFormatting>
  <conditionalFormatting sqref="L366">
    <cfRule type="containsText" dxfId="1357" priority="1517" operator="containsText" text="нд">
      <formula>NOT(ISERROR(SEARCH("нд",L366)))</formula>
    </cfRule>
  </conditionalFormatting>
  <conditionalFormatting sqref="F365">
    <cfRule type="containsText" dxfId="1356" priority="1519" operator="containsText" text="нд">
      <formula>NOT(ISERROR(SEARCH("нд",F365)))</formula>
    </cfRule>
  </conditionalFormatting>
  <conditionalFormatting sqref="I366">
    <cfRule type="containsText" dxfId="1355" priority="1518" operator="containsText" text="нд">
      <formula>NOT(ISERROR(SEARCH("нд",I366)))</formula>
    </cfRule>
  </conditionalFormatting>
  <conditionalFormatting sqref="O366">
    <cfRule type="containsText" dxfId="1354" priority="1516" operator="containsText" text="нд">
      <formula>NOT(ISERROR(SEARCH("нд",O366)))</formula>
    </cfRule>
  </conditionalFormatting>
  <conditionalFormatting sqref="C190 C193">
    <cfRule type="containsText" dxfId="1353" priority="1413" operator="containsText" text="нд">
      <formula>NOT(ISERROR(SEARCH("нд",C190)))</formula>
    </cfRule>
  </conditionalFormatting>
  <conditionalFormatting sqref="V190:Z190 P190:T190 J190:N190 D190:H190 D193:H193 J193:N193 P193:T193 V193:Z193">
    <cfRule type="containsText" dxfId="1352" priority="1412" operator="containsText" text="нд">
      <formula>NOT(ISERROR(SEARCH("нд",D190)))</formula>
    </cfRule>
  </conditionalFormatting>
  <conditionalFormatting sqref="C192">
    <cfRule type="containsText" dxfId="1351" priority="1410" operator="containsText" text="нд">
      <formula>NOT(ISERROR(SEARCH("нд",C192)))</formula>
    </cfRule>
  </conditionalFormatting>
  <conditionalFormatting sqref="V366:Z366">
    <cfRule type="containsText" dxfId="1350" priority="1513" operator="containsText" text="нд">
      <formula>NOT(ISERROR(SEARCH("нд",V366)))</formula>
    </cfRule>
  </conditionalFormatting>
  <conditionalFormatting sqref="AG314">
    <cfRule type="containsText" dxfId="1349" priority="1543" operator="containsText" text="нд">
      <formula>NOT(ISERROR(SEARCH("нд",AG314)))</formula>
    </cfRule>
  </conditionalFormatting>
  <conditionalFormatting sqref="C357:AF357 C363:AF363">
    <cfRule type="containsText" dxfId="1348" priority="1542" operator="containsText" text="нд">
      <formula>NOT(ISERROR(SEARCH("нд",C357)))</formula>
    </cfRule>
  </conditionalFormatting>
  <conditionalFormatting sqref="C358:C362">
    <cfRule type="containsText" dxfId="1347" priority="1541" operator="containsText" text="нд">
      <formula>NOT(ISERROR(SEARCH("нд",C358)))</formula>
    </cfRule>
  </conditionalFormatting>
  <conditionalFormatting sqref="O358:O362">
    <cfRule type="containsText" dxfId="1346" priority="1539" operator="containsText" text="нд">
      <formula>NOT(ISERROR(SEARCH("нд",O358)))</formula>
    </cfRule>
  </conditionalFormatting>
  <conditionalFormatting sqref="I358:I362">
    <cfRule type="containsText" dxfId="1345" priority="1540" operator="containsText" text="нд">
      <formula>NOT(ISERROR(SEARCH("нд",I358)))</formula>
    </cfRule>
  </conditionalFormatting>
  <conditionalFormatting sqref="AB358:AF362 V358:Z362 P358:T362 J358:N362 D358:H362">
    <cfRule type="containsText" dxfId="1344" priority="1536" operator="containsText" text="нд">
      <formula>NOT(ISERROR(SEARCH("нд",D358)))</formula>
    </cfRule>
  </conditionalFormatting>
  <conditionalFormatting sqref="AA352:AA356">
    <cfRule type="containsText" dxfId="1343" priority="1464" operator="containsText" text="нд">
      <formula>NOT(ISERROR(SEARCH("нд",AA352)))</formula>
    </cfRule>
  </conditionalFormatting>
  <conditionalFormatting sqref="C364:C368">
    <cfRule type="containsText" dxfId="1342" priority="1535" operator="containsText" text="нд">
      <formula>NOT(ISERROR(SEARCH("нд",C364)))</formula>
    </cfRule>
  </conditionalFormatting>
  <conditionalFormatting sqref="AB352 AE355 AC353 AE353 AF356">
    <cfRule type="containsText" dxfId="1341" priority="1463" operator="containsText" text="нд">
      <formula>NOT(ISERROR(SEARCH("нд",AB352)))</formula>
    </cfRule>
  </conditionalFormatting>
  <conditionalFormatting sqref="H353">
    <cfRule type="containsText" dxfId="1340" priority="1462" operator="containsText" text="нд">
      <formula>NOT(ISERROR(SEARCH("нд",H353)))</formula>
    </cfRule>
  </conditionalFormatting>
  <conditionalFormatting sqref="F353">
    <cfRule type="containsText" dxfId="1339" priority="1461" operator="containsText" text="нд">
      <formula>NOT(ISERROR(SEARCH("нд",F353)))</formula>
    </cfRule>
  </conditionalFormatting>
  <conditionalFormatting sqref="N353">
    <cfRule type="containsText" dxfId="1338" priority="1460" operator="containsText" text="нд">
      <formula>NOT(ISERROR(SEARCH("нд",N353)))</formula>
    </cfRule>
  </conditionalFormatting>
  <conditionalFormatting sqref="M353">
    <cfRule type="containsText" dxfId="1337" priority="1459" operator="containsText" text="нд">
      <formula>NOT(ISERROR(SEARCH("нд",M353)))</formula>
    </cfRule>
  </conditionalFormatting>
  <conditionalFormatting sqref="V365:Z365 Y367 V364">
    <cfRule type="containsText" dxfId="1336" priority="1528" operator="containsText" text="нд">
      <formula>NOT(ISERROR(SEARCH("нд",V364)))</formula>
    </cfRule>
  </conditionalFormatting>
  <conditionalFormatting sqref="AA364:AA365 AA367">
    <cfRule type="containsText" dxfId="1335" priority="1527" operator="containsText" text="нд">
      <formula>NOT(ISERROR(SEARCH("нд",AA364)))</formula>
    </cfRule>
  </conditionalFormatting>
  <conditionalFormatting sqref="AB364 AE367 AB365:AC365">
    <cfRule type="containsText" dxfId="1334" priority="1526" operator="containsText" text="нд">
      <formula>NOT(ISERROR(SEARCH("нд",AB364)))</formula>
    </cfRule>
  </conditionalFormatting>
  <conditionalFormatting sqref="AF365">
    <cfRule type="containsText" dxfId="1333" priority="1525" operator="containsText" text="нд">
      <formula>NOT(ISERROR(SEARCH("нд",AF365)))</formula>
    </cfRule>
  </conditionalFormatting>
  <conditionalFormatting sqref="H354">
    <cfRule type="containsText" dxfId="1332" priority="1454" operator="containsText" text="нд">
      <formula>NOT(ISERROR(SEARCH("нд",H354)))</formula>
    </cfRule>
  </conditionalFormatting>
  <conditionalFormatting sqref="N354">
    <cfRule type="containsText" dxfId="1331" priority="1453" operator="containsText" text="нд">
      <formula>NOT(ISERROR(SEARCH("нд",N354)))</formula>
    </cfRule>
  </conditionalFormatting>
  <conditionalFormatting sqref="L365:M365">
    <cfRule type="containsText" dxfId="1330" priority="1521" operator="containsText" text="нд">
      <formula>NOT(ISERROR(SEARCH("нд",L365)))</formula>
    </cfRule>
  </conditionalFormatting>
  <conditionalFormatting sqref="J365">
    <cfRule type="containsText" dxfId="1329" priority="1520" operator="containsText" text="нд">
      <formula>NOT(ISERROR(SEARCH("нд",J365)))</formula>
    </cfRule>
  </conditionalFormatting>
  <conditionalFormatting sqref="I195:I199 O195:O199 U195:U199 AA195:AA199">
    <cfRule type="containsText" dxfId="1328" priority="1415" operator="containsText" text="нд">
      <formula>NOT(ISERROR(SEARCH("нд",I195)))</formula>
    </cfRule>
  </conditionalFormatting>
  <conditionalFormatting sqref="C187:AA187 C183:AA185">
    <cfRule type="containsText" dxfId="1327" priority="1414" operator="containsText" text="нд">
      <formula>NOT(ISERROR(SEARCH("нд",C183)))</formula>
    </cfRule>
  </conditionalFormatting>
  <conditionalFormatting sqref="C95 C97">
    <cfRule type="containsText" dxfId="1326" priority="1343" operator="containsText" text="нд">
      <formula>NOT(ISERROR(SEARCH("нд",C95)))</formula>
    </cfRule>
  </conditionalFormatting>
  <conditionalFormatting sqref="D95:H95 D97:H97 E96">
    <cfRule type="containsText" dxfId="1325" priority="1342" operator="containsText" text="нд">
      <formula>NOT(ISERROR(SEARCH("нд",D95)))</formula>
    </cfRule>
  </conditionalFormatting>
  <conditionalFormatting sqref="I190 O190 U190 AA190 AA193 U193 O193 I193">
    <cfRule type="containsText" dxfId="1324" priority="1411" operator="containsText" text="нд">
      <formula>NOT(ISERROR(SEARCH("нд",I190)))</formula>
    </cfRule>
  </conditionalFormatting>
  <conditionalFormatting sqref="J97:N97 K95:N95">
    <cfRule type="containsText" dxfId="1323" priority="1340" operator="containsText" text="нд">
      <formula>NOT(ISERROR(SEARCH("нд",J95)))</formula>
    </cfRule>
  </conditionalFormatting>
  <conditionalFormatting sqref="V192:Z192 P192:T192 J192:N192 D192:H192">
    <cfRule type="containsText" dxfId="1322" priority="1409" operator="containsText" text="нд">
      <formula>NOT(ISERROR(SEARCH("нд",D192)))</formula>
    </cfRule>
  </conditionalFormatting>
  <conditionalFormatting sqref="AA366">
    <cfRule type="containsText" dxfId="1321" priority="1512" operator="containsText" text="нд">
      <formula>NOT(ISERROR(SEARCH("нд",AA366)))</formula>
    </cfRule>
  </conditionalFormatting>
  <conditionalFormatting sqref="G366">
    <cfRule type="containsText" dxfId="1320" priority="1511" operator="containsText" text="нд">
      <formula>NOT(ISERROR(SEARCH("нд",G366)))</formula>
    </cfRule>
  </conditionalFormatting>
  <conditionalFormatting sqref="H366">
    <cfRule type="containsText" dxfId="1319" priority="1510" operator="containsText" text="нд">
      <formula>NOT(ISERROR(SEARCH("нд",H366)))</formula>
    </cfRule>
  </conditionalFormatting>
  <conditionalFormatting sqref="N366">
    <cfRule type="containsText" dxfId="1318" priority="1509" operator="containsText" text="нд">
      <formula>NOT(ISERROR(SEARCH("нд",N366)))</formula>
    </cfRule>
  </conditionalFormatting>
  <conditionalFormatting sqref="M366">
    <cfRule type="containsText" dxfId="1317" priority="1508" operator="containsText" text="нд">
      <formula>NOT(ISERROR(SEARCH("нд",M366)))</formula>
    </cfRule>
  </conditionalFormatting>
  <conditionalFormatting sqref="K366">
    <cfRule type="containsText" dxfId="1316" priority="1507" operator="containsText" text="нд">
      <formula>NOT(ISERROR(SEARCH("нд",K366)))</formula>
    </cfRule>
  </conditionalFormatting>
  <conditionalFormatting sqref="E366">
    <cfRule type="containsText" dxfId="1315" priority="1505" operator="containsText" text="нд">
      <formula>NOT(ISERROR(SEARCH("нд",E366)))</formula>
    </cfRule>
  </conditionalFormatting>
  <conditionalFormatting sqref="H368">
    <cfRule type="containsText" dxfId="1314" priority="1504" operator="containsText" text="нд">
      <formula>NOT(ISERROR(SEARCH("нд",H368)))</formula>
    </cfRule>
  </conditionalFormatting>
  <conditionalFormatting sqref="I368">
    <cfRule type="containsText" dxfId="1313" priority="1503" operator="containsText" text="нд">
      <formula>NOT(ISERROR(SEARCH("нд",I368)))</formula>
    </cfRule>
  </conditionalFormatting>
  <conditionalFormatting sqref="J368:N368">
    <cfRule type="containsText" dxfId="1312" priority="1502" operator="containsText" text="нд">
      <formula>NOT(ISERROR(SEARCH("нд",J368)))</formula>
    </cfRule>
  </conditionalFormatting>
  <conditionalFormatting sqref="O368">
    <cfRule type="containsText" dxfId="1311" priority="1501" operator="containsText" text="нд">
      <formula>NOT(ISERROR(SEARCH("нд",O368)))</formula>
    </cfRule>
  </conditionalFormatting>
  <conditionalFormatting sqref="P368:T368">
    <cfRule type="containsText" dxfId="1310" priority="1500" operator="containsText" text="нд">
      <formula>NOT(ISERROR(SEARCH("нд",P368)))</formula>
    </cfRule>
  </conditionalFormatting>
  <conditionalFormatting sqref="U368">
    <cfRule type="containsText" dxfId="1309" priority="1499" operator="containsText" text="нд">
      <formula>NOT(ISERROR(SEARCH("нд",U368)))</formula>
    </cfRule>
  </conditionalFormatting>
  <conditionalFormatting sqref="V368:Z368">
    <cfRule type="containsText" dxfId="1308" priority="1498" operator="containsText" text="нд">
      <formula>NOT(ISERROR(SEARCH("нд",V368)))</formula>
    </cfRule>
  </conditionalFormatting>
  <conditionalFormatting sqref="AA368">
    <cfRule type="containsText" dxfId="1307" priority="1497" operator="containsText" text="нд">
      <formula>NOT(ISERROR(SEARCH("нд",AA368)))</formula>
    </cfRule>
  </conditionalFormatting>
  <conditionalFormatting sqref="AF368">
    <cfRule type="containsText" dxfId="1306" priority="1496" operator="containsText" text="нд">
      <formula>NOT(ISERROR(SEARCH("нд",AF368)))</formula>
    </cfRule>
  </conditionalFormatting>
  <conditionalFormatting sqref="D368:G368">
    <cfRule type="containsText" dxfId="1305" priority="1495" operator="containsText" text="нд">
      <formula>NOT(ISERROR(SEARCH("нд",D368)))</formula>
    </cfRule>
  </conditionalFormatting>
  <conditionalFormatting sqref="AB368:AE368">
    <cfRule type="containsText" dxfId="1304" priority="1494" operator="containsText" text="нд">
      <formula>NOT(ISERROR(SEARCH("нд",AB368)))</formula>
    </cfRule>
  </conditionalFormatting>
  <conditionalFormatting sqref="AG357:AL357 AG363:AL363">
    <cfRule type="containsText" dxfId="1303" priority="1493" operator="containsText" text="нд">
      <formula>NOT(ISERROR(SEARCH("нд",AG357)))</formula>
    </cfRule>
  </conditionalFormatting>
  <conditionalFormatting sqref="AG358:AG362">
    <cfRule type="containsText" dxfId="1302" priority="1492" operator="containsText" text="нд">
      <formula>NOT(ISERROR(SEARCH("нд",AG358)))</formula>
    </cfRule>
  </conditionalFormatting>
  <conditionalFormatting sqref="AH358:AL362">
    <cfRule type="containsText" dxfId="1301" priority="1491" operator="containsText" text="нд">
      <formula>NOT(ISERROR(SEARCH("нд",AH358)))</formula>
    </cfRule>
  </conditionalFormatting>
  <conditionalFormatting sqref="AG364:AG365 AG367">
    <cfRule type="containsText" dxfId="1300" priority="1490" operator="containsText" text="нд">
      <formula>NOT(ISERROR(SEARCH("нд",AG364)))</formula>
    </cfRule>
  </conditionalFormatting>
  <conditionalFormatting sqref="AF353">
    <cfRule type="containsText" dxfId="1299" priority="1458" operator="containsText" text="нд">
      <formula>NOT(ISERROR(SEARCH("нд",AF353)))</formula>
    </cfRule>
  </conditionalFormatting>
  <conditionalFormatting sqref="AG366">
    <cfRule type="containsText" dxfId="1298" priority="1486" operator="containsText" text="нд">
      <formula>NOT(ISERROR(SEARCH("нд",AG366)))</formula>
    </cfRule>
  </conditionalFormatting>
  <conditionalFormatting sqref="E354">
    <cfRule type="containsText" dxfId="1297" priority="1456" operator="containsText" text="нд">
      <formula>NOT(ISERROR(SEARCH("нд",E354)))</formula>
    </cfRule>
  </conditionalFormatting>
  <conditionalFormatting sqref="AG368">
    <cfRule type="containsText" dxfId="1296" priority="1484" operator="containsText" text="нд">
      <formula>NOT(ISERROR(SEARCH("нд",AG368)))</formula>
    </cfRule>
  </conditionalFormatting>
  <conditionalFormatting sqref="C346:C350">
    <cfRule type="containsText" dxfId="1295" priority="1479" operator="containsText" text="нд">
      <formula>NOT(ISERROR(SEARCH("нд",C346)))</formula>
    </cfRule>
  </conditionalFormatting>
  <conditionalFormatting sqref="I346:I350">
    <cfRule type="containsText" dxfId="1294" priority="1478" operator="containsText" text="нд">
      <formula>NOT(ISERROR(SEARCH("нд",I346)))</formula>
    </cfRule>
  </conditionalFormatting>
  <conditionalFormatting sqref="O346:O350">
    <cfRule type="containsText" dxfId="1293" priority="1477" operator="containsText" text="нд">
      <formula>NOT(ISERROR(SEARCH("нд",O346)))</formula>
    </cfRule>
  </conditionalFormatting>
  <conditionalFormatting sqref="U346:U350">
    <cfRule type="containsText" dxfId="1292" priority="1476" operator="containsText" text="нд">
      <formula>NOT(ISERROR(SEARCH("нд",U346)))</formula>
    </cfRule>
  </conditionalFormatting>
  <conditionalFormatting sqref="AA346:AA350">
    <cfRule type="containsText" dxfId="1291" priority="1475" operator="containsText" text="нд">
      <formula>NOT(ISERROR(SEARCH("нд",AA346)))</formula>
    </cfRule>
  </conditionalFormatting>
  <conditionalFormatting sqref="D346:H350">
    <cfRule type="containsText" dxfId="1290" priority="1474" operator="containsText" text="нд">
      <formula>NOT(ISERROR(SEARCH("нд",D346)))</formula>
    </cfRule>
  </conditionalFormatting>
  <conditionalFormatting sqref="V346:Z350 P346:T350 J346:N350">
    <cfRule type="containsText" dxfId="1289" priority="1473" operator="containsText" text="нд">
      <formula>NOT(ISERROR(SEARCH("нд",J346)))</formula>
    </cfRule>
  </conditionalFormatting>
  <conditionalFormatting sqref="C352:C356">
    <cfRule type="containsText" dxfId="1288" priority="1472" operator="containsText" text="нд">
      <formula>NOT(ISERROR(SEARCH("нд",C352)))</formula>
    </cfRule>
  </conditionalFormatting>
  <conditionalFormatting sqref="D352 G355 E353 F354 H356">
    <cfRule type="containsText" dxfId="1287" priority="1471" operator="containsText" text="нд">
      <formula>NOT(ISERROR(SEARCH("нд",D352)))</formula>
    </cfRule>
  </conditionalFormatting>
  <conditionalFormatting sqref="I352:I356">
    <cfRule type="containsText" dxfId="1286" priority="1470" operator="containsText" text="нд">
      <formula>NOT(ISERROR(SEARCH("нд",I352)))</formula>
    </cfRule>
  </conditionalFormatting>
  <conditionalFormatting sqref="J352 J356:N356 J353:L353 L354 M355">
    <cfRule type="containsText" dxfId="1285" priority="1469" operator="containsText" text="нд">
      <formula>NOT(ISERROR(SEARCH("нд",J352)))</formula>
    </cfRule>
  </conditionalFormatting>
  <conditionalFormatting sqref="O352:O356">
    <cfRule type="containsText" dxfId="1284" priority="1468" operator="containsText" text="нд">
      <formula>NOT(ISERROR(SEARCH("нд",O352)))</formula>
    </cfRule>
  </conditionalFormatting>
  <conditionalFormatting sqref="P353:T354 P356:T356 S355 P352">
    <cfRule type="containsText" dxfId="1283" priority="1467" operator="containsText" text="нд">
      <formula>NOT(ISERROR(SEARCH("нд",P352)))</formula>
    </cfRule>
  </conditionalFormatting>
  <conditionalFormatting sqref="U352:U356">
    <cfRule type="containsText" dxfId="1282" priority="1466" operator="containsText" text="нд">
      <formula>NOT(ISERROR(SEARCH("нд",U352)))</formula>
    </cfRule>
  </conditionalFormatting>
  <conditionalFormatting sqref="V353:Z354 V356:Z356 Y355 V352">
    <cfRule type="containsText" dxfId="1281" priority="1465" operator="containsText" text="нд">
      <formula>NOT(ISERROR(SEARCH("нд",V352)))</formula>
    </cfRule>
  </conditionalFormatting>
  <conditionalFormatting sqref="AG192">
    <cfRule type="containsText" dxfId="1280" priority="1390" operator="containsText" text="нд">
      <formula>NOT(ISERROR(SEARCH("нд",AG192)))</formula>
    </cfRule>
  </conditionalFormatting>
  <conditionalFormatting sqref="AG189">
    <cfRule type="containsText" dxfId="1279" priority="1389" operator="containsText" text="нд">
      <formula>NOT(ISERROR(SEARCH("нд",AG189)))</formula>
    </cfRule>
  </conditionalFormatting>
  <conditionalFormatting sqref="AG191">
    <cfRule type="containsText" dxfId="1278" priority="1388" operator="containsText" text="нд">
      <formula>NOT(ISERROR(SEARCH("нд",AG191)))</formula>
    </cfRule>
  </conditionalFormatting>
  <conditionalFormatting sqref="AD353">
    <cfRule type="containsText" dxfId="1277" priority="1457" operator="containsText" text="нд">
      <formula>NOT(ISERROR(SEARCH("нд",AD353)))</formula>
    </cfRule>
  </conditionalFormatting>
  <conditionalFormatting sqref="AB186:AF186">
    <cfRule type="containsText" dxfId="1276" priority="1386" operator="containsText" text="нд">
      <formula>NOT(ISERROR(SEARCH("нд",AB186)))</formula>
    </cfRule>
  </conditionalFormatting>
  <conditionalFormatting sqref="G354">
    <cfRule type="containsText" dxfId="1275" priority="1455" operator="containsText" text="нд">
      <formula>NOT(ISERROR(SEARCH("нд",G354)))</formula>
    </cfRule>
  </conditionalFormatting>
  <conditionalFormatting sqref="AG186">
    <cfRule type="containsText" dxfId="1274" priority="1384" operator="containsText" text="нд">
      <formula>NOT(ISERROR(SEARCH("нд",AG186)))</formula>
    </cfRule>
  </conditionalFormatting>
  <conditionalFormatting sqref="M354">
    <cfRule type="containsText" dxfId="1273" priority="1452" operator="containsText" text="нд">
      <formula>NOT(ISERROR(SEARCH("нд",M354)))</formula>
    </cfRule>
  </conditionalFormatting>
  <conditionalFormatting sqref="K354">
    <cfRule type="containsText" dxfId="1272" priority="1451" operator="containsText" text="нд">
      <formula>NOT(ISERROR(SEARCH("нд",K354)))</formula>
    </cfRule>
  </conditionalFormatting>
  <conditionalFormatting sqref="AB354:AF354">
    <cfRule type="containsText" dxfId="1271" priority="1450" operator="containsText" text="нд">
      <formula>NOT(ISERROR(SEARCH("нд",AB354)))</formula>
    </cfRule>
  </conditionalFormatting>
  <conditionalFormatting sqref="D356:G356">
    <cfRule type="containsText" dxfId="1270" priority="1449" operator="containsText" text="нд">
      <formula>NOT(ISERROR(SEARCH("нд",D356)))</formula>
    </cfRule>
  </conditionalFormatting>
  <conditionalFormatting sqref="AB356:AE356">
    <cfRule type="containsText" dxfId="1269" priority="1448" operator="containsText" text="нд">
      <formula>NOT(ISERROR(SEARCH("нд",AB356)))</formula>
    </cfRule>
  </conditionalFormatting>
  <conditionalFormatting sqref="AG345:AL345 AG351:AL351">
    <cfRule type="containsText" dxfId="1268" priority="1447" operator="containsText" text="нд">
      <formula>NOT(ISERROR(SEARCH("нд",AG345)))</formula>
    </cfRule>
  </conditionalFormatting>
  <conditionalFormatting sqref="AH346:AL350">
    <cfRule type="containsText" dxfId="1267" priority="1446" operator="containsText" text="нд">
      <formula>NOT(ISERROR(SEARCH("нд",AH346)))</formula>
    </cfRule>
  </conditionalFormatting>
  <conditionalFormatting sqref="AG346:AG350">
    <cfRule type="containsText" dxfId="1266" priority="1445" operator="containsText" text="нд">
      <formula>NOT(ISERROR(SEARCH("нд",AG346)))</formula>
    </cfRule>
  </conditionalFormatting>
  <conditionalFormatting sqref="AG352:AG356">
    <cfRule type="containsText" dxfId="1265" priority="1444" operator="containsText" text="нд">
      <formula>NOT(ISERROR(SEARCH("нд",AG352)))</formula>
    </cfRule>
  </conditionalFormatting>
  <conditionalFormatting sqref="AH352 AK355 AI353 AL356">
    <cfRule type="containsText" dxfId="1264" priority="1443" operator="containsText" text="нд">
      <formula>NOT(ISERROR(SEARCH("нд",AH352)))</formula>
    </cfRule>
  </conditionalFormatting>
  <conditionalFormatting sqref="AJ354">
    <cfRule type="containsText" dxfId="1263" priority="1440" operator="containsText" text="нд">
      <formula>NOT(ISERROR(SEARCH("нд",AJ354)))</formula>
    </cfRule>
  </conditionalFormatting>
  <conditionalFormatting sqref="AB164:AF167">
    <cfRule type="containsText" dxfId="1262" priority="1381" operator="containsText" text="нд">
      <formula>NOT(ISERROR(SEARCH("нд",AB164)))</formula>
    </cfRule>
  </conditionalFormatting>
  <conditionalFormatting sqref="C201:AF201">
    <cfRule type="containsText" dxfId="1261" priority="1438" operator="containsText" text="нд">
      <formula>NOT(ISERROR(SEARCH("нд",C201)))</formula>
    </cfRule>
  </conditionalFormatting>
  <conditionalFormatting sqref="AB203:AF204 AB206:AF206">
    <cfRule type="containsText" dxfId="1260" priority="1437" operator="containsText" text="нд">
      <formula>NOT(ISERROR(SEARCH("нд",AB203)))</formula>
    </cfRule>
  </conditionalFormatting>
  <conditionalFormatting sqref="C204:AA204 C206:AA206 V203:AA203">
    <cfRule type="containsText" dxfId="1259" priority="1436" operator="containsText" text="нд">
      <formula>NOT(ISERROR(SEARCH("нд",C203)))</formula>
    </cfRule>
  </conditionalFormatting>
  <conditionalFormatting sqref="AG201:AL201">
    <cfRule type="containsText" dxfId="1258" priority="1435" operator="containsText" text="нд">
      <formula>NOT(ISERROR(SEARCH("нд",AG201)))</formula>
    </cfRule>
  </conditionalFormatting>
  <conditionalFormatting sqref="AH202:AL206">
    <cfRule type="containsText" dxfId="1257" priority="1434" operator="containsText" text="нд">
      <formula>NOT(ISERROR(SEARCH("нд",AH202)))</formula>
    </cfRule>
  </conditionalFormatting>
  <conditionalFormatting sqref="AG206 AG203:AG204">
    <cfRule type="containsText" dxfId="1256" priority="1433" operator="containsText" text="нд">
      <formula>NOT(ISERROR(SEARCH("нд",AG203)))</formula>
    </cfRule>
  </conditionalFormatting>
  <conditionalFormatting sqref="AB202:AF202">
    <cfRule type="containsText" dxfId="1255" priority="1432" operator="containsText" text="нд">
      <formula>NOT(ISERROR(SEARCH("нд",AB202)))</formula>
    </cfRule>
  </conditionalFormatting>
  <conditionalFormatting sqref="C202:AA202">
    <cfRule type="containsText" dxfId="1254" priority="1431" operator="containsText" text="нд">
      <formula>NOT(ISERROR(SEARCH("нд",C202)))</formula>
    </cfRule>
  </conditionalFormatting>
  <conditionalFormatting sqref="AG202">
    <cfRule type="containsText" dxfId="1253" priority="1430" operator="containsText" text="нд">
      <formula>NOT(ISERROR(SEARCH("нд",AG202)))</formula>
    </cfRule>
  </conditionalFormatting>
  <conditionalFormatting sqref="C203:U203">
    <cfRule type="containsText" dxfId="1252" priority="1429" operator="containsText" text="нд">
      <formula>NOT(ISERROR(SEARCH("нд",C203)))</formula>
    </cfRule>
  </conditionalFormatting>
  <conditionalFormatting sqref="AB205:AF205">
    <cfRule type="containsText" dxfId="1251" priority="1428" operator="containsText" text="нд">
      <formula>NOT(ISERROR(SEARCH("нд",AB205)))</formula>
    </cfRule>
  </conditionalFormatting>
  <conditionalFormatting sqref="C205:AA205">
    <cfRule type="containsText" dxfId="1250" priority="1427" operator="containsText" text="нд">
      <formula>NOT(ISERROR(SEARCH("нд",C205)))</formula>
    </cfRule>
  </conditionalFormatting>
  <conditionalFormatting sqref="AG205">
    <cfRule type="containsText" dxfId="1249" priority="1426" operator="containsText" text="нд">
      <formula>NOT(ISERROR(SEARCH("нд",AG205)))</formula>
    </cfRule>
  </conditionalFormatting>
  <conditionalFormatting sqref="A182:A193 A195:A199">
    <cfRule type="containsText" dxfId="1248" priority="1425" operator="containsText" text="не требуется">
      <formula>NOT(ISERROR(SEARCH("не требуется",A182)))</formula>
    </cfRule>
  </conditionalFormatting>
  <conditionalFormatting sqref="C182:AF182 C194:AF194">
    <cfRule type="containsText" dxfId="1247" priority="1424" operator="containsText" text="нд">
      <formula>NOT(ISERROR(SEARCH("нд",C182)))</formula>
    </cfRule>
  </conditionalFormatting>
  <conditionalFormatting sqref="C188:AF188">
    <cfRule type="containsText" dxfId="1246" priority="1423" operator="containsText" text="нд">
      <formula>NOT(ISERROR(SEARCH("нд",C188)))</formula>
    </cfRule>
  </conditionalFormatting>
  <conditionalFormatting sqref="AB195:AF199">
    <cfRule type="containsText" dxfId="1245" priority="1422" operator="containsText" text="нд">
      <formula>NOT(ISERROR(SEARCH("нд",AB195)))</formula>
    </cfRule>
  </conditionalFormatting>
  <conditionalFormatting sqref="AB183:AF185 AB187:AF187">
    <cfRule type="containsText" dxfId="1244" priority="1421" operator="containsText" text="нд">
      <formula>NOT(ISERROR(SEARCH("нд",AB183)))</formula>
    </cfRule>
  </conditionalFormatting>
  <conditionalFormatting sqref="AC190:AF193 AF189">
    <cfRule type="containsText" dxfId="1243" priority="1420" operator="containsText" text="нд">
      <formula>NOT(ISERROR(SEARCH("нд",AC189)))</formula>
    </cfRule>
  </conditionalFormatting>
  <conditionalFormatting sqref="AB190:AB193">
    <cfRule type="containsText" dxfId="1242" priority="1419" operator="containsText" text="нд">
      <formula>NOT(ISERROR(SEARCH("нд",AB190)))</formula>
    </cfRule>
  </conditionalFormatting>
  <conditionalFormatting sqref="AB189:AE189">
    <cfRule type="containsText" dxfId="1241" priority="1418" operator="containsText" text="нд">
      <formula>NOT(ISERROR(SEARCH("нд",AB189)))</formula>
    </cfRule>
  </conditionalFormatting>
  <conditionalFormatting sqref="C195:C199">
    <cfRule type="containsText" dxfId="1240" priority="1417" operator="containsText" text="нд">
      <formula>NOT(ISERROR(SEARCH("нд",C195)))</formula>
    </cfRule>
  </conditionalFormatting>
  <conditionalFormatting sqref="V195:Z199 P195:T199 J195:N199 D195:H199">
    <cfRule type="containsText" dxfId="1239" priority="1416" operator="containsText" text="нд">
      <formula>NOT(ISERROR(SEARCH("нд",D195)))</formula>
    </cfRule>
  </conditionalFormatting>
  <conditionalFormatting sqref="C80:AF80">
    <cfRule type="containsText" dxfId="1238" priority="1345" operator="containsText" text="нд">
      <formula>NOT(ISERROR(SEARCH("нд",C80)))</formula>
    </cfRule>
  </conditionalFormatting>
  <conditionalFormatting sqref="C93:I94 C100:AF100 K94:AF94 M93:AF93">
    <cfRule type="containsText" dxfId="1237" priority="1344" operator="containsText" text="нд">
      <formula>NOT(ISERROR(SEARCH("нд",C93)))</formula>
    </cfRule>
  </conditionalFormatting>
  <conditionalFormatting sqref="I95 I97">
    <cfRule type="containsText" dxfId="1236" priority="1341" operator="containsText" text="нд">
      <formula>NOT(ISERROR(SEARCH("нд",I95)))</formula>
    </cfRule>
  </conditionalFormatting>
  <conditionalFormatting sqref="O95 O97">
    <cfRule type="containsText" dxfId="1235" priority="1339" operator="containsText" text="нд">
      <formula>NOT(ISERROR(SEARCH("нд",O95)))</formula>
    </cfRule>
  </conditionalFormatting>
  <conditionalFormatting sqref="I192 O192 U192 AA192">
    <cfRule type="containsText" dxfId="1234" priority="1408" operator="containsText" text="нд">
      <formula>NOT(ISERROR(SEARCH("нд",I192)))</formula>
    </cfRule>
  </conditionalFormatting>
  <conditionalFormatting sqref="C189">
    <cfRule type="containsText" dxfId="1233" priority="1407" operator="containsText" text="нд">
      <formula>NOT(ISERROR(SEARCH("нд",C189)))</formula>
    </cfRule>
  </conditionalFormatting>
  <conditionalFormatting sqref="V189:Z189 P189:T189 J189:N189 D189:H189">
    <cfRule type="containsText" dxfId="1232" priority="1406" operator="containsText" text="нд">
      <formula>NOT(ISERROR(SEARCH("нд",D189)))</formula>
    </cfRule>
  </conditionalFormatting>
  <conditionalFormatting sqref="I189 O189 U189 AA189">
    <cfRule type="containsText" dxfId="1231" priority="1405" operator="containsText" text="нд">
      <formula>NOT(ISERROR(SEARCH("нд",I189)))</formula>
    </cfRule>
  </conditionalFormatting>
  <conditionalFormatting sqref="C191">
    <cfRule type="containsText" dxfId="1230" priority="1404" operator="containsText" text="нд">
      <formula>NOT(ISERROR(SEARCH("нд",C191)))</formula>
    </cfRule>
  </conditionalFormatting>
  <conditionalFormatting sqref="V191:Z191 P191:T191 J191:N191 D191:H191">
    <cfRule type="containsText" dxfId="1229" priority="1403" operator="containsText" text="нд">
      <formula>NOT(ISERROR(SEARCH("нд",D191)))</formula>
    </cfRule>
  </conditionalFormatting>
  <conditionalFormatting sqref="I191 O191 U191 AA191">
    <cfRule type="containsText" dxfId="1228" priority="1402" operator="containsText" text="нд">
      <formula>NOT(ISERROR(SEARCH("нд",I191)))</formula>
    </cfRule>
  </conditionalFormatting>
  <conditionalFormatting sqref="A194">
    <cfRule type="containsText" dxfId="1227" priority="1401" operator="containsText" text="не требуется">
      <formula>NOT(ISERROR(SEARCH("не требуется",A194)))</formula>
    </cfRule>
  </conditionalFormatting>
  <conditionalFormatting sqref="AG182:AL182 AG194:AL194">
    <cfRule type="containsText" dxfId="1226" priority="1400" operator="containsText" text="нд">
      <formula>NOT(ISERROR(SEARCH("нд",AG182)))</formula>
    </cfRule>
  </conditionalFormatting>
  <conditionalFormatting sqref="AG188:AL188">
    <cfRule type="containsText" dxfId="1225" priority="1399" operator="containsText" text="нд">
      <formula>NOT(ISERROR(SEARCH("нд",AG188)))</formula>
    </cfRule>
  </conditionalFormatting>
  <conditionalFormatting sqref="AH195:AL199">
    <cfRule type="containsText" dxfId="1224" priority="1398" operator="containsText" text="нд">
      <formula>NOT(ISERROR(SEARCH("нд",AH195)))</formula>
    </cfRule>
  </conditionalFormatting>
  <conditionalFormatting sqref="AH183:AL187">
    <cfRule type="containsText" dxfId="1223" priority="1397" operator="containsText" text="нд">
      <formula>NOT(ISERROR(SEARCH("нд",AH183)))</formula>
    </cfRule>
  </conditionalFormatting>
  <conditionalFormatting sqref="AI190:AL193 AL189">
    <cfRule type="containsText" dxfId="1222" priority="1396" operator="containsText" text="нд">
      <formula>NOT(ISERROR(SEARCH("нд",AI189)))</formula>
    </cfRule>
  </conditionalFormatting>
  <conditionalFormatting sqref="AH190:AH193">
    <cfRule type="containsText" dxfId="1221" priority="1395" operator="containsText" text="нд">
      <formula>NOT(ISERROR(SEARCH("нд",AH190)))</formula>
    </cfRule>
  </conditionalFormatting>
  <conditionalFormatting sqref="AH189:AK189">
    <cfRule type="containsText" dxfId="1220" priority="1394" operator="containsText" text="нд">
      <formula>NOT(ISERROR(SEARCH("нд",AH189)))</formula>
    </cfRule>
  </conditionalFormatting>
  <conditionalFormatting sqref="AG195:AG199">
    <cfRule type="containsText" dxfId="1219" priority="1393" operator="containsText" text="нд">
      <formula>NOT(ISERROR(SEARCH("нд",AG195)))</formula>
    </cfRule>
  </conditionalFormatting>
  <conditionalFormatting sqref="AG184:AG185 AG187">
    <cfRule type="containsText" dxfId="1218" priority="1392" operator="containsText" text="нд">
      <formula>NOT(ISERROR(SEARCH("нд",AG184)))</formula>
    </cfRule>
  </conditionalFormatting>
  <conditionalFormatting sqref="AG190 AG193">
    <cfRule type="containsText" dxfId="1217" priority="1391" operator="containsText" text="нд">
      <formula>NOT(ISERROR(SEARCH("нд",AG190)))</formula>
    </cfRule>
  </conditionalFormatting>
  <conditionalFormatting sqref="U82:U83 U85">
    <cfRule type="containsText" dxfId="1216" priority="1320" operator="containsText" text="нд">
      <formula>NOT(ISERROR(SEARCH("нд",U82)))</formula>
    </cfRule>
  </conditionalFormatting>
  <conditionalFormatting sqref="AA82:AA83 AA85">
    <cfRule type="containsText" dxfId="1215" priority="1319" operator="containsText" text="нд">
      <formula>NOT(ISERROR(SEARCH("нд",AA82)))</formula>
    </cfRule>
  </conditionalFormatting>
  <conditionalFormatting sqref="AG183">
    <cfRule type="containsText" dxfId="1214" priority="1387" operator="containsText" text="нд">
      <formula>NOT(ISERROR(SEARCH("нд",AG183)))</formula>
    </cfRule>
  </conditionalFormatting>
  <conditionalFormatting sqref="C186:AA186">
    <cfRule type="containsText" dxfId="1213" priority="1385" operator="containsText" text="нд">
      <formula>NOT(ISERROR(SEARCH("нд",C186)))</formula>
    </cfRule>
  </conditionalFormatting>
  <conditionalFormatting sqref="W89:Z89 Z91">
    <cfRule type="containsText" dxfId="1212" priority="1311" operator="containsText" text="нд">
      <formula>NOT(ISERROR(SEARCH("нд",W89)))</formula>
    </cfRule>
  </conditionalFormatting>
  <conditionalFormatting sqref="A162:A167">
    <cfRule type="containsText" dxfId="1211" priority="1383" operator="containsText" text="не требуется">
      <formula>NOT(ISERROR(SEARCH("не требуется",A162)))</formula>
    </cfRule>
  </conditionalFormatting>
  <conditionalFormatting sqref="C162:AF162">
    <cfRule type="containsText" dxfId="1210" priority="1382" operator="containsText" text="нд">
      <formula>NOT(ISERROR(SEARCH("нд",C162)))</formula>
    </cfRule>
  </conditionalFormatting>
  <conditionalFormatting sqref="D163:H165 J163:N165 P163:T165 V163:Z165">
    <cfRule type="containsText" dxfId="1209" priority="1380" operator="containsText" text="нд">
      <formula>NOT(ISERROR(SEARCH("нд",D163)))</formula>
    </cfRule>
  </conditionalFormatting>
  <conditionalFormatting sqref="C164">
    <cfRule type="containsText" dxfId="1208" priority="1379" operator="containsText" text="нд">
      <formula>NOT(ISERROR(SEARCH("нд",C164)))</formula>
    </cfRule>
  </conditionalFormatting>
  <conditionalFormatting sqref="I164">
    <cfRule type="containsText" dxfId="1207" priority="1378" operator="containsText" text="нд">
      <formula>NOT(ISERROR(SEARCH("нд",I164)))</formula>
    </cfRule>
  </conditionalFormatting>
  <conditionalFormatting sqref="O164">
    <cfRule type="containsText" dxfId="1206" priority="1377" operator="containsText" text="нд">
      <formula>NOT(ISERROR(SEARCH("нд",O164)))</formula>
    </cfRule>
  </conditionalFormatting>
  <conditionalFormatting sqref="U164">
    <cfRule type="containsText" dxfId="1205" priority="1376" operator="containsText" text="нд">
      <formula>NOT(ISERROR(SEARCH("нд",U164)))</formula>
    </cfRule>
  </conditionalFormatting>
  <conditionalFormatting sqref="AA164">
    <cfRule type="containsText" dxfId="1204" priority="1375" operator="containsText" text="нд">
      <formula>NOT(ISERROR(SEARCH("нд",AA164)))</formula>
    </cfRule>
  </conditionalFormatting>
  <conditionalFormatting sqref="C165">
    <cfRule type="containsText" dxfId="1203" priority="1374" operator="containsText" text="нд">
      <formula>NOT(ISERROR(SEARCH("нд",C165)))</formula>
    </cfRule>
  </conditionalFormatting>
  <conditionalFormatting sqref="I165">
    <cfRule type="containsText" dxfId="1202" priority="1373" operator="containsText" text="нд">
      <formula>NOT(ISERROR(SEARCH("нд",I165)))</formula>
    </cfRule>
  </conditionalFormatting>
  <conditionalFormatting sqref="O165">
    <cfRule type="containsText" dxfId="1201" priority="1372" operator="containsText" text="нд">
      <formula>NOT(ISERROR(SEARCH("нд",O165)))</formula>
    </cfRule>
  </conditionalFormatting>
  <conditionalFormatting sqref="U165">
    <cfRule type="containsText" dxfId="1200" priority="1371" operator="containsText" text="нд">
      <formula>NOT(ISERROR(SEARCH("нд",U165)))</formula>
    </cfRule>
  </conditionalFormatting>
  <conditionalFormatting sqref="AA165">
    <cfRule type="containsText" dxfId="1199" priority="1370" operator="containsText" text="нд">
      <formula>NOT(ISERROR(SEARCH("нд",AA165)))</formula>
    </cfRule>
  </conditionalFormatting>
  <conditionalFormatting sqref="C163">
    <cfRule type="containsText" dxfId="1198" priority="1369" operator="containsText" text="нд">
      <formula>NOT(ISERROR(SEARCH("нд",C163)))</formula>
    </cfRule>
  </conditionalFormatting>
  <conditionalFormatting sqref="I163">
    <cfRule type="containsText" dxfId="1197" priority="1368" operator="containsText" text="нд">
      <formula>NOT(ISERROR(SEARCH("нд",I163)))</formula>
    </cfRule>
  </conditionalFormatting>
  <conditionalFormatting sqref="O163">
    <cfRule type="containsText" dxfId="1196" priority="1367" operator="containsText" text="нд">
      <formula>NOT(ISERROR(SEARCH("нд",O163)))</formula>
    </cfRule>
  </conditionalFormatting>
  <conditionalFormatting sqref="U163">
    <cfRule type="containsText" dxfId="1195" priority="1366" operator="containsText" text="нд">
      <formula>NOT(ISERROR(SEARCH("нд",U163)))</formula>
    </cfRule>
  </conditionalFormatting>
  <conditionalFormatting sqref="AA163">
    <cfRule type="containsText" dxfId="1194" priority="1365" operator="containsText" text="нд">
      <formula>NOT(ISERROR(SEARCH("нд",AA163)))</formula>
    </cfRule>
  </conditionalFormatting>
  <conditionalFormatting sqref="D166:H166 J166:N166 P166:T166 V166:Z166">
    <cfRule type="containsText" dxfId="1193" priority="1364" operator="containsText" text="нд">
      <formula>NOT(ISERROR(SEARCH("нд",D166)))</formula>
    </cfRule>
  </conditionalFormatting>
  <conditionalFormatting sqref="C166">
    <cfRule type="containsText" dxfId="1192" priority="1363" operator="containsText" text="нд">
      <formula>NOT(ISERROR(SEARCH("нд",C166)))</formula>
    </cfRule>
  </conditionalFormatting>
  <conditionalFormatting sqref="I166">
    <cfRule type="containsText" dxfId="1191" priority="1362" operator="containsText" text="нд">
      <formula>NOT(ISERROR(SEARCH("нд",I166)))</formula>
    </cfRule>
  </conditionalFormatting>
  <conditionalFormatting sqref="O166">
    <cfRule type="containsText" dxfId="1190" priority="1361" operator="containsText" text="нд">
      <formula>NOT(ISERROR(SEARCH("нд",O166)))</formula>
    </cfRule>
  </conditionalFormatting>
  <conditionalFormatting sqref="U166">
    <cfRule type="containsText" dxfId="1189" priority="1360" operator="containsText" text="нд">
      <formula>NOT(ISERROR(SEARCH("нд",U166)))</formula>
    </cfRule>
  </conditionalFormatting>
  <conditionalFormatting sqref="AA166">
    <cfRule type="containsText" dxfId="1188" priority="1359" operator="containsText" text="нд">
      <formula>NOT(ISERROR(SEARCH("нд",AA166)))</formula>
    </cfRule>
  </conditionalFormatting>
  <conditionalFormatting sqref="D167:H167 J167:N167 P167:T167 V167:Z167">
    <cfRule type="containsText" dxfId="1187" priority="1358" operator="containsText" text="нд">
      <formula>NOT(ISERROR(SEARCH("нд",D167)))</formula>
    </cfRule>
  </conditionalFormatting>
  <conditionalFormatting sqref="C167">
    <cfRule type="containsText" dxfId="1186" priority="1357" operator="containsText" text="нд">
      <formula>NOT(ISERROR(SEARCH("нд",C167)))</formula>
    </cfRule>
  </conditionalFormatting>
  <conditionalFormatting sqref="I167">
    <cfRule type="containsText" dxfId="1185" priority="1356" operator="containsText" text="нд">
      <formula>NOT(ISERROR(SEARCH("нд",I167)))</formula>
    </cfRule>
  </conditionalFormatting>
  <conditionalFormatting sqref="O167">
    <cfRule type="containsText" dxfId="1184" priority="1355" operator="containsText" text="нд">
      <formula>NOT(ISERROR(SEARCH("нд",O167)))</formula>
    </cfRule>
  </conditionalFormatting>
  <conditionalFormatting sqref="U167">
    <cfRule type="containsText" dxfId="1183" priority="1354" operator="containsText" text="нд">
      <formula>NOT(ISERROR(SEARCH("нд",U167)))</formula>
    </cfRule>
  </conditionalFormatting>
  <conditionalFormatting sqref="AA167">
    <cfRule type="containsText" dxfId="1182" priority="1353" operator="containsText" text="нд">
      <formula>NOT(ISERROR(SEARCH("нд",AA167)))</formula>
    </cfRule>
  </conditionalFormatting>
  <conditionalFormatting sqref="AH164:AL167">
    <cfRule type="containsText" dxfId="1181" priority="1351" operator="containsText" text="нд">
      <formula>NOT(ISERROR(SEARCH("нд",AH164)))</formula>
    </cfRule>
  </conditionalFormatting>
  <conditionalFormatting sqref="AG162:AL162">
    <cfRule type="containsText" dxfId="1180" priority="1352" operator="containsText" text="нд">
      <formula>NOT(ISERROR(SEARCH("нд",AG162)))</formula>
    </cfRule>
  </conditionalFormatting>
  <conditionalFormatting sqref="AG164">
    <cfRule type="containsText" dxfId="1179" priority="1350" operator="containsText" text="нд">
      <formula>NOT(ISERROR(SEARCH("нд",AG164)))</formula>
    </cfRule>
  </conditionalFormatting>
  <conditionalFormatting sqref="AG165">
    <cfRule type="containsText" dxfId="1178" priority="1349" operator="containsText" text="нд">
      <formula>NOT(ISERROR(SEARCH("нд",AG165)))</formula>
    </cfRule>
  </conditionalFormatting>
  <conditionalFormatting sqref="AG163">
    <cfRule type="containsText" dxfId="1177" priority="1348" operator="containsText" text="нд">
      <formula>NOT(ISERROR(SEARCH("нд",AG163)))</formula>
    </cfRule>
  </conditionalFormatting>
  <conditionalFormatting sqref="AG166">
    <cfRule type="containsText" dxfId="1176" priority="1347" operator="containsText" text="нд">
      <formula>NOT(ISERROR(SEARCH("нд",AG166)))</formula>
    </cfRule>
  </conditionalFormatting>
  <conditionalFormatting sqref="AG167">
    <cfRule type="containsText" dxfId="1175" priority="1346" operator="containsText" text="нд">
      <formula>NOT(ISERROR(SEARCH("нд",AG167)))</formula>
    </cfRule>
  </conditionalFormatting>
  <conditionalFormatting sqref="P95:T95 P97:T97">
    <cfRule type="containsText" dxfId="1174" priority="1338" operator="containsText" text="нд">
      <formula>NOT(ISERROR(SEARCH("нд",P95)))</formula>
    </cfRule>
  </conditionalFormatting>
  <conditionalFormatting sqref="U95 U97">
    <cfRule type="containsText" dxfId="1173" priority="1337" operator="containsText" text="нд">
      <formula>NOT(ISERROR(SEARCH("нд",U95)))</formula>
    </cfRule>
  </conditionalFormatting>
  <conditionalFormatting sqref="V95:Z95 V97:Z97">
    <cfRule type="containsText" dxfId="1172" priority="1336" operator="containsText" text="нд">
      <formula>NOT(ISERROR(SEARCH("нд",V95)))</formula>
    </cfRule>
  </conditionalFormatting>
  <conditionalFormatting sqref="AB95:AF95 AB97:AF97">
    <cfRule type="containsText" dxfId="1171" priority="1335" operator="containsText" text="нд">
      <formula>NOT(ISERROR(SEARCH("нд",AB95)))</formula>
    </cfRule>
  </conditionalFormatting>
  <conditionalFormatting sqref="O103">
    <cfRule type="containsText" dxfId="1170" priority="1330" operator="containsText" text="нд">
      <formula>NOT(ISERROR(SEARCH("нд",O103)))</formula>
    </cfRule>
  </conditionalFormatting>
  <conditionalFormatting sqref="P103:T103">
    <cfRule type="containsText" dxfId="1169" priority="1329" operator="containsText" text="нд">
      <formula>NOT(ISERROR(SEARCH("нд",P103)))</formula>
    </cfRule>
  </conditionalFormatting>
  <conditionalFormatting sqref="U103">
    <cfRule type="containsText" dxfId="1168" priority="1328" operator="containsText" text="нд">
      <formula>NOT(ISERROR(SEARCH("нд",U103)))</formula>
    </cfRule>
  </conditionalFormatting>
  <conditionalFormatting sqref="V103:Z103">
    <cfRule type="containsText" dxfId="1167" priority="1327" operator="containsText" text="нд">
      <formula>NOT(ISERROR(SEARCH("нд",V103)))</formula>
    </cfRule>
  </conditionalFormatting>
  <conditionalFormatting sqref="J94">
    <cfRule type="containsText" dxfId="1166" priority="1326" operator="containsText" text="нд">
      <formula>NOT(ISERROR(SEARCH("нд",J94)))</formula>
    </cfRule>
  </conditionalFormatting>
  <conditionalFormatting sqref="AA95 AA97">
    <cfRule type="containsText" dxfId="1165" priority="1325" operator="containsText" text="нд">
      <formula>NOT(ISERROR(SEARCH("нд",AA95)))</formula>
    </cfRule>
  </conditionalFormatting>
  <conditionalFormatting sqref="C86:AF86">
    <cfRule type="containsText" dxfId="1164" priority="1324" operator="containsText" text="нд">
      <formula>NOT(ISERROR(SEARCH("нд",C86)))</formula>
    </cfRule>
  </conditionalFormatting>
  <conditionalFormatting sqref="J93:L93">
    <cfRule type="containsText" dxfId="1163" priority="1323" operator="containsText" text="нд">
      <formula>NOT(ISERROR(SEARCH("нд",J93)))</formula>
    </cfRule>
  </conditionalFormatting>
  <conditionalFormatting sqref="C81:C85">
    <cfRule type="containsText" dxfId="1162" priority="1322" operator="containsText" text="нд">
      <formula>NOT(ISERROR(SEARCH("нд",C81)))</formula>
    </cfRule>
  </conditionalFormatting>
  <conditionalFormatting sqref="C89">
    <cfRule type="containsText" dxfId="1161" priority="1315" operator="containsText" text="нд">
      <formula>NOT(ISERROR(SEARCH("нд",C89)))</formula>
    </cfRule>
  </conditionalFormatting>
  <conditionalFormatting sqref="D89:H89 H91">
    <cfRule type="containsText" dxfId="1160" priority="1314" operator="containsText" text="нд">
      <formula>NOT(ISERROR(SEARCH("нд",D89)))</formula>
    </cfRule>
  </conditionalFormatting>
  <conditionalFormatting sqref="O81">
    <cfRule type="containsText" dxfId="1159" priority="1318" operator="containsText" text="нд">
      <formula>NOT(ISERROR(SEARCH("нд",O81)))</formula>
    </cfRule>
  </conditionalFormatting>
  <conditionalFormatting sqref="AD89:AE89 AF91">
    <cfRule type="containsText" dxfId="1158" priority="1310" operator="containsText" text="нд">
      <formula>NOT(ISERROR(SEARCH("нд",AD89)))</formula>
    </cfRule>
  </conditionalFormatting>
  <conditionalFormatting sqref="I89 O89 U89">
    <cfRule type="containsText" dxfId="1157" priority="1309" operator="containsText" text="нд">
      <formula>NOT(ISERROR(SEARCH("нд",I89)))</formula>
    </cfRule>
  </conditionalFormatting>
  <conditionalFormatting sqref="Q89:T89 T91">
    <cfRule type="containsText" dxfId="1156" priority="1312" operator="containsText" text="нд">
      <formula>NOT(ISERROR(SEARCH("нд",Q89)))</formula>
    </cfRule>
  </conditionalFormatting>
  <conditionalFormatting sqref="O82:O83 O85">
    <cfRule type="containsText" dxfId="1155" priority="1321" operator="containsText" text="нд">
      <formula>NOT(ISERROR(SEARCH("нд",O82)))</formula>
    </cfRule>
  </conditionalFormatting>
  <conditionalFormatting sqref="U81">
    <cfRule type="containsText" dxfId="1154" priority="1317" operator="containsText" text="нд">
      <formula>NOT(ISERROR(SEARCH("нд",U81)))</formula>
    </cfRule>
  </conditionalFormatting>
  <conditionalFormatting sqref="AA81">
    <cfRule type="containsText" dxfId="1153" priority="1316" operator="containsText" text="нд">
      <formula>NOT(ISERROR(SEARCH("нд",AA81)))</formula>
    </cfRule>
  </conditionalFormatting>
  <conditionalFormatting sqref="J89:N89 N91">
    <cfRule type="containsText" dxfId="1152" priority="1313" operator="containsText" text="нд">
      <formula>NOT(ISERROR(SEARCH("нд",J89)))</formula>
    </cfRule>
  </conditionalFormatting>
  <conditionalFormatting sqref="AA89">
    <cfRule type="containsText" dxfId="1151" priority="1308" operator="containsText" text="нд">
      <formula>NOT(ISERROR(SEARCH("нд",AA89)))</formula>
    </cfRule>
  </conditionalFormatting>
  <conditionalFormatting sqref="AC89">
    <cfRule type="containsText" dxfId="1150" priority="1307" operator="containsText" text="нд">
      <formula>NOT(ISERROR(SEARCH("нд",AC89)))</formula>
    </cfRule>
  </conditionalFormatting>
  <conditionalFormatting sqref="AF89">
    <cfRule type="containsText" dxfId="1149" priority="1306" operator="containsText" text="нд">
      <formula>NOT(ISERROR(SEARCH("нд",AF89)))</formula>
    </cfRule>
  </conditionalFormatting>
  <conditionalFormatting sqref="AB103:AF103">
    <cfRule type="containsText" dxfId="1148" priority="1305" operator="containsText" text="нд">
      <formula>NOT(ISERROR(SEARCH("нд",AB103)))</formula>
    </cfRule>
  </conditionalFormatting>
  <conditionalFormatting sqref="AA103">
    <cfRule type="containsText" dxfId="1147" priority="1304" operator="containsText" text="нд">
      <formula>NOT(ISERROR(SEARCH("нд",AA103)))</formula>
    </cfRule>
  </conditionalFormatting>
  <conditionalFormatting sqref="I81:I85">
    <cfRule type="containsText" dxfId="1146" priority="1303" operator="containsText" text="нд">
      <formula>NOT(ISERROR(SEARCH("нд",I81)))</formula>
    </cfRule>
  </conditionalFormatting>
  <conditionalFormatting sqref="AG80:AL80">
    <cfRule type="containsText" dxfId="1145" priority="1302" operator="containsText" text="нд">
      <formula>NOT(ISERROR(SEARCH("нд",AG80)))</formula>
    </cfRule>
  </conditionalFormatting>
  <conditionalFormatting sqref="AG100:AL100 AG93:AL94">
    <cfRule type="containsText" dxfId="1144" priority="1301" operator="containsText" text="нд">
      <formula>NOT(ISERROR(SEARCH("нд",AG93)))</formula>
    </cfRule>
  </conditionalFormatting>
  <conditionalFormatting sqref="AH95">
    <cfRule type="containsText" dxfId="1143" priority="1300" operator="containsText" text="нд">
      <formula>NOT(ISERROR(SEARCH("нд",AH95)))</formula>
    </cfRule>
  </conditionalFormatting>
  <conditionalFormatting sqref="AG86:AL86">
    <cfRule type="containsText" dxfId="1142" priority="1299" operator="containsText" text="нд">
      <formula>NOT(ISERROR(SEARCH("нд",AG86)))</formula>
    </cfRule>
  </conditionalFormatting>
  <conditionalFormatting sqref="AL91">
    <cfRule type="containsText" dxfId="1141" priority="1296" operator="containsText" text="нд">
      <formula>NOT(ISERROR(SEARCH("нд",AL91)))</formula>
    </cfRule>
  </conditionalFormatting>
  <conditionalFormatting sqref="AG82:AG83 AG85">
    <cfRule type="containsText" dxfId="1140" priority="1298" operator="containsText" text="нд">
      <formula>NOT(ISERROR(SEARCH("нд",AG82)))</formula>
    </cfRule>
  </conditionalFormatting>
  <conditionalFormatting sqref="AG81">
    <cfRule type="containsText" dxfId="1139" priority="1297" operator="containsText" text="нд">
      <formula>NOT(ISERROR(SEARCH("нд",AG81)))</formula>
    </cfRule>
  </conditionalFormatting>
  <conditionalFormatting sqref="AH101 AJ103:AL103">
    <cfRule type="containsText" dxfId="1138" priority="1295" operator="containsText" text="нд">
      <formula>NOT(ISERROR(SEARCH("нд",AH101)))</formula>
    </cfRule>
  </conditionalFormatting>
  <conditionalFormatting sqref="O84">
    <cfRule type="containsText" dxfId="1137" priority="1294" operator="containsText" text="нд">
      <formula>NOT(ISERROR(SEARCH("нд",O84)))</formula>
    </cfRule>
  </conditionalFormatting>
  <conditionalFormatting sqref="U84">
    <cfRule type="containsText" dxfId="1136" priority="1293" operator="containsText" text="нд">
      <formula>NOT(ISERROR(SEARCH("нд",U84)))</formula>
    </cfRule>
  </conditionalFormatting>
  <conditionalFormatting sqref="AA84">
    <cfRule type="containsText" dxfId="1135" priority="1292" operator="containsText" text="нд">
      <formula>NOT(ISERROR(SEARCH("нд",AA84)))</formula>
    </cfRule>
  </conditionalFormatting>
  <conditionalFormatting sqref="AG84">
    <cfRule type="containsText" dxfId="1134" priority="1291" operator="containsText" text="нд">
      <formula>NOT(ISERROR(SEARCH("нд",AG84)))</formula>
    </cfRule>
  </conditionalFormatting>
  <conditionalFormatting sqref="D81:H83 D85:H85">
    <cfRule type="containsText" dxfId="1133" priority="1290" operator="containsText" text="нд">
      <formula>NOT(ISERROR(SEARCH("нд",D81)))</formula>
    </cfRule>
  </conditionalFormatting>
  <conditionalFormatting sqref="D84:H84">
    <cfRule type="containsText" dxfId="1132" priority="1289" operator="containsText" text="нд">
      <formula>NOT(ISERROR(SEARCH("нд",D84)))</formula>
    </cfRule>
  </conditionalFormatting>
  <conditionalFormatting sqref="J81:N83 J85:N85">
    <cfRule type="containsText" dxfId="1131" priority="1288" operator="containsText" text="нд">
      <formula>NOT(ISERROR(SEARCH("нд",J81)))</formula>
    </cfRule>
  </conditionalFormatting>
  <conditionalFormatting sqref="J84:N84">
    <cfRule type="containsText" dxfId="1130" priority="1287" operator="containsText" text="нд">
      <formula>NOT(ISERROR(SEARCH("нд",J84)))</formula>
    </cfRule>
  </conditionalFormatting>
  <conditionalFormatting sqref="P81:T83 P85:T85">
    <cfRule type="containsText" dxfId="1129" priority="1286" operator="containsText" text="нд">
      <formula>NOT(ISERROR(SEARCH("нд",P81)))</formula>
    </cfRule>
  </conditionalFormatting>
  <conditionalFormatting sqref="P84:T84">
    <cfRule type="containsText" dxfId="1128" priority="1285" operator="containsText" text="нд">
      <formula>NOT(ISERROR(SEARCH("нд",P84)))</formula>
    </cfRule>
  </conditionalFormatting>
  <conditionalFormatting sqref="V81:Z83 V85:Z85">
    <cfRule type="containsText" dxfId="1127" priority="1284" operator="containsText" text="нд">
      <formula>NOT(ISERROR(SEARCH("нд",V81)))</formula>
    </cfRule>
  </conditionalFormatting>
  <conditionalFormatting sqref="V84:Z84">
    <cfRule type="containsText" dxfId="1126" priority="1283" operator="containsText" text="нд">
      <formula>NOT(ISERROR(SEARCH("нд",V84)))</formula>
    </cfRule>
  </conditionalFormatting>
  <conditionalFormatting sqref="AB81:AF83 AB85:AF85">
    <cfRule type="containsText" dxfId="1125" priority="1282" operator="containsText" text="нд">
      <formula>NOT(ISERROR(SEARCH("нд",AB81)))</formula>
    </cfRule>
  </conditionalFormatting>
  <conditionalFormatting sqref="AB84:AF84">
    <cfRule type="containsText" dxfId="1124" priority="1281" operator="containsText" text="нд">
      <formula>NOT(ISERROR(SEARCH("нд",AB84)))</formula>
    </cfRule>
  </conditionalFormatting>
  <conditionalFormatting sqref="AH81:AL83 AH85:AL85">
    <cfRule type="containsText" dxfId="1123" priority="1280" operator="containsText" text="нд">
      <formula>NOT(ISERROR(SEARCH("нд",AH81)))</formula>
    </cfRule>
  </conditionalFormatting>
  <conditionalFormatting sqref="AH84:AL84">
    <cfRule type="containsText" dxfId="1122" priority="1279" operator="containsText" text="нд">
      <formula>NOT(ISERROR(SEARCH("нд",AH84)))</formula>
    </cfRule>
  </conditionalFormatting>
  <conditionalFormatting sqref="AI95:AL95">
    <cfRule type="containsText" dxfId="1121" priority="1278" operator="containsText" text="нд">
      <formula>NOT(ISERROR(SEARCH("нд",AI95)))</formula>
    </cfRule>
  </conditionalFormatting>
  <conditionalFormatting sqref="AI101:AL101">
    <cfRule type="containsText" dxfId="1120" priority="1277" operator="containsText" text="нд">
      <formula>NOT(ISERROR(SEARCH("нд",AI101)))</formula>
    </cfRule>
  </conditionalFormatting>
  <conditionalFormatting sqref="AG95">
    <cfRule type="containsText" dxfId="1119" priority="1276" operator="containsText" text="нд">
      <formula>NOT(ISERROR(SEARCH("нд",AG95)))</formula>
    </cfRule>
  </conditionalFormatting>
  <conditionalFormatting sqref="AG101">
    <cfRule type="containsText" dxfId="1118" priority="1275" operator="containsText" text="нд">
      <formula>NOT(ISERROR(SEARCH("нд",AG101)))</formula>
    </cfRule>
  </conditionalFormatting>
  <conditionalFormatting sqref="C88">
    <cfRule type="containsText" dxfId="1117" priority="1274" operator="containsText" text="нд">
      <formula>NOT(ISERROR(SEARCH("нд",C88)))</formula>
    </cfRule>
  </conditionalFormatting>
  <conditionalFormatting sqref="D88:H88">
    <cfRule type="containsText" dxfId="1116" priority="1273" operator="containsText" text="нд">
      <formula>NOT(ISERROR(SEARCH("нд",D88)))</formula>
    </cfRule>
  </conditionalFormatting>
  <conditionalFormatting sqref="I88">
    <cfRule type="containsText" dxfId="1115" priority="1272" operator="containsText" text="нд">
      <formula>NOT(ISERROR(SEARCH("нд",I88)))</formula>
    </cfRule>
  </conditionalFormatting>
  <conditionalFormatting sqref="J88:N88">
    <cfRule type="containsText" dxfId="1114" priority="1271" operator="containsText" text="нд">
      <formula>NOT(ISERROR(SEARCH("нд",J88)))</formula>
    </cfRule>
  </conditionalFormatting>
  <conditionalFormatting sqref="O88">
    <cfRule type="containsText" dxfId="1113" priority="1270" operator="containsText" text="нд">
      <formula>NOT(ISERROR(SEARCH("нд",O88)))</formula>
    </cfRule>
  </conditionalFormatting>
  <conditionalFormatting sqref="P88:T88">
    <cfRule type="containsText" dxfId="1112" priority="1269" operator="containsText" text="нд">
      <formula>NOT(ISERROR(SEARCH("нд",P88)))</formula>
    </cfRule>
  </conditionalFormatting>
  <conditionalFormatting sqref="U88">
    <cfRule type="containsText" dxfId="1111" priority="1268" operator="containsText" text="нд">
      <formula>NOT(ISERROR(SEARCH("нд",U88)))</formula>
    </cfRule>
  </conditionalFormatting>
  <conditionalFormatting sqref="V88:Z88">
    <cfRule type="containsText" dxfId="1110" priority="1267" operator="containsText" text="нд">
      <formula>NOT(ISERROR(SEARCH("нд",V88)))</formula>
    </cfRule>
  </conditionalFormatting>
  <conditionalFormatting sqref="AA88">
    <cfRule type="containsText" dxfId="1109" priority="1266" operator="containsText" text="нд">
      <formula>NOT(ISERROR(SEARCH("нд",AA88)))</formula>
    </cfRule>
  </conditionalFormatting>
  <conditionalFormatting sqref="AB88:AF88">
    <cfRule type="containsText" dxfId="1108" priority="1265" operator="containsText" text="нд">
      <formula>NOT(ISERROR(SEARCH("нд",AB88)))</formula>
    </cfRule>
  </conditionalFormatting>
  <conditionalFormatting sqref="AG88">
    <cfRule type="containsText" dxfId="1107" priority="1264" operator="containsText" text="нд">
      <formula>NOT(ISERROR(SEARCH("нд",AG88)))</formula>
    </cfRule>
  </conditionalFormatting>
  <conditionalFormatting sqref="AH88:AL88">
    <cfRule type="containsText" dxfId="1106" priority="1263" operator="containsText" text="нд">
      <formula>NOT(ISERROR(SEARCH("нд",AH88)))</formula>
    </cfRule>
  </conditionalFormatting>
  <conditionalFormatting sqref="C87:D87">
    <cfRule type="containsText" dxfId="1105" priority="1262" operator="containsText" text="нд">
      <formula>NOT(ISERROR(SEARCH("нд",C87)))</formula>
    </cfRule>
  </conditionalFormatting>
  <conditionalFormatting sqref="E87:H87">
    <cfRule type="containsText" dxfId="1104" priority="1261" operator="containsText" text="нд">
      <formula>NOT(ISERROR(SEARCH("нд",E87)))</formula>
    </cfRule>
  </conditionalFormatting>
  <conditionalFormatting sqref="I87:J87">
    <cfRule type="containsText" dxfId="1103" priority="1260" operator="containsText" text="нд">
      <formula>NOT(ISERROR(SEARCH("нд",I87)))</formula>
    </cfRule>
  </conditionalFormatting>
  <conditionalFormatting sqref="K87:N87">
    <cfRule type="containsText" dxfId="1102" priority="1259" operator="containsText" text="нд">
      <formula>NOT(ISERROR(SEARCH("нд",K87)))</formula>
    </cfRule>
  </conditionalFormatting>
  <conditionalFormatting sqref="O87:P87">
    <cfRule type="containsText" dxfId="1101" priority="1258" operator="containsText" text="нд">
      <formula>NOT(ISERROR(SEARCH("нд",O87)))</formula>
    </cfRule>
  </conditionalFormatting>
  <conditionalFormatting sqref="Q87:T87">
    <cfRule type="containsText" dxfId="1100" priority="1257" operator="containsText" text="нд">
      <formula>NOT(ISERROR(SEARCH("нд",Q87)))</formula>
    </cfRule>
  </conditionalFormatting>
  <conditionalFormatting sqref="U87:V87">
    <cfRule type="containsText" dxfId="1099" priority="1256" operator="containsText" text="нд">
      <formula>NOT(ISERROR(SEARCH("нд",U87)))</formula>
    </cfRule>
  </conditionalFormatting>
  <conditionalFormatting sqref="W87:Z87">
    <cfRule type="containsText" dxfId="1098" priority="1255" operator="containsText" text="нд">
      <formula>NOT(ISERROR(SEARCH("нд",W87)))</formula>
    </cfRule>
  </conditionalFormatting>
  <conditionalFormatting sqref="AA87:AB87">
    <cfRule type="containsText" dxfId="1097" priority="1254" operator="containsText" text="нд">
      <formula>NOT(ISERROR(SEARCH("нд",AA87)))</formula>
    </cfRule>
  </conditionalFormatting>
  <conditionalFormatting sqref="AC87:AF87">
    <cfRule type="containsText" dxfId="1096" priority="1253" operator="containsText" text="нд">
      <formula>NOT(ISERROR(SEARCH("нд",AC87)))</formula>
    </cfRule>
  </conditionalFormatting>
  <conditionalFormatting sqref="AG87:AH87">
    <cfRule type="containsText" dxfId="1095" priority="1252" operator="containsText" text="нд">
      <formula>NOT(ISERROR(SEARCH("нд",AG87)))</formula>
    </cfRule>
  </conditionalFormatting>
  <conditionalFormatting sqref="AI87:AL87">
    <cfRule type="containsText" dxfId="1094" priority="1251" operator="containsText" text="нд">
      <formula>NOT(ISERROR(SEARCH("нд",AI87)))</formula>
    </cfRule>
  </conditionalFormatting>
  <conditionalFormatting sqref="AG89:AL89">
    <cfRule type="containsText" dxfId="1093" priority="1250" operator="containsText" text="нд">
      <formula>NOT(ISERROR(SEARCH("нд",AG89)))</formula>
    </cfRule>
  </conditionalFormatting>
  <conditionalFormatting sqref="C90">
    <cfRule type="containsText" dxfId="1092" priority="1249" operator="containsText" text="нд">
      <formula>NOT(ISERROR(SEARCH("нд",C90)))</formula>
    </cfRule>
  </conditionalFormatting>
  <conditionalFormatting sqref="D90:H90">
    <cfRule type="containsText" dxfId="1091" priority="1248" operator="containsText" text="нд">
      <formula>NOT(ISERROR(SEARCH("нд",D90)))</formula>
    </cfRule>
  </conditionalFormatting>
  <conditionalFormatting sqref="I90">
    <cfRule type="containsText" dxfId="1090" priority="1247" operator="containsText" text="нд">
      <formula>NOT(ISERROR(SEARCH("нд",I90)))</formula>
    </cfRule>
  </conditionalFormatting>
  <conditionalFormatting sqref="J90:N90">
    <cfRule type="containsText" dxfId="1089" priority="1246" operator="containsText" text="нд">
      <formula>NOT(ISERROR(SEARCH("нд",J90)))</formula>
    </cfRule>
  </conditionalFormatting>
  <conditionalFormatting sqref="O90">
    <cfRule type="containsText" dxfId="1088" priority="1245" operator="containsText" text="нд">
      <formula>NOT(ISERROR(SEARCH("нд",O90)))</formula>
    </cfRule>
  </conditionalFormatting>
  <conditionalFormatting sqref="P90:T90">
    <cfRule type="containsText" dxfId="1087" priority="1244" operator="containsText" text="нд">
      <formula>NOT(ISERROR(SEARCH("нд",P90)))</formula>
    </cfRule>
  </conditionalFormatting>
  <conditionalFormatting sqref="U90">
    <cfRule type="containsText" dxfId="1086" priority="1243" operator="containsText" text="нд">
      <formula>NOT(ISERROR(SEARCH("нд",U90)))</formula>
    </cfRule>
  </conditionalFormatting>
  <conditionalFormatting sqref="V90:Z90">
    <cfRule type="containsText" dxfId="1085" priority="1242" operator="containsText" text="нд">
      <formula>NOT(ISERROR(SEARCH("нд",V90)))</formula>
    </cfRule>
  </conditionalFormatting>
  <conditionalFormatting sqref="AA90">
    <cfRule type="containsText" dxfId="1084" priority="1241" operator="containsText" text="нд">
      <formula>NOT(ISERROR(SEARCH("нд",AA90)))</formula>
    </cfRule>
  </conditionalFormatting>
  <conditionalFormatting sqref="AB90:AF90">
    <cfRule type="containsText" dxfId="1083" priority="1240" operator="containsText" text="нд">
      <formula>NOT(ISERROR(SEARCH("нд",AB90)))</formula>
    </cfRule>
  </conditionalFormatting>
  <conditionalFormatting sqref="AG90">
    <cfRule type="containsText" dxfId="1082" priority="1239" operator="containsText" text="нд">
      <formula>NOT(ISERROR(SEARCH("нд",AG90)))</formula>
    </cfRule>
  </conditionalFormatting>
  <conditionalFormatting sqref="AH90:AL90">
    <cfRule type="containsText" dxfId="1081" priority="1238" operator="containsText" text="нд">
      <formula>NOT(ISERROR(SEARCH("нд",AH90)))</formula>
    </cfRule>
  </conditionalFormatting>
  <conditionalFormatting sqref="C91:E91">
    <cfRule type="containsText" dxfId="1080" priority="1237" operator="containsText" text="нд">
      <formula>NOT(ISERROR(SEARCH("нд",C91)))</formula>
    </cfRule>
  </conditionalFormatting>
  <conditionalFormatting sqref="F91:G91">
    <cfRule type="containsText" dxfId="1079" priority="1236" operator="containsText" text="нд">
      <formula>NOT(ISERROR(SEARCH("нд",F91)))</formula>
    </cfRule>
  </conditionalFormatting>
  <conditionalFormatting sqref="I91:K91">
    <cfRule type="containsText" dxfId="1078" priority="1235" operator="containsText" text="нд">
      <formula>NOT(ISERROR(SEARCH("нд",I91)))</formula>
    </cfRule>
  </conditionalFormatting>
  <conditionalFormatting sqref="L91:M91">
    <cfRule type="containsText" dxfId="1077" priority="1234" operator="containsText" text="нд">
      <formula>NOT(ISERROR(SEARCH("нд",L91)))</formula>
    </cfRule>
  </conditionalFormatting>
  <conditionalFormatting sqref="O91:Q91">
    <cfRule type="containsText" dxfId="1076" priority="1233" operator="containsText" text="нд">
      <formula>NOT(ISERROR(SEARCH("нд",O91)))</formula>
    </cfRule>
  </conditionalFormatting>
  <conditionalFormatting sqref="R91:S91">
    <cfRule type="containsText" dxfId="1075" priority="1232" operator="containsText" text="нд">
      <formula>NOT(ISERROR(SEARCH("нд",R91)))</formula>
    </cfRule>
  </conditionalFormatting>
  <conditionalFormatting sqref="U91:W91">
    <cfRule type="containsText" dxfId="1074" priority="1231" operator="containsText" text="нд">
      <formula>NOT(ISERROR(SEARCH("нд",U91)))</formula>
    </cfRule>
  </conditionalFormatting>
  <conditionalFormatting sqref="X91:Y91">
    <cfRule type="containsText" dxfId="1073" priority="1230" operator="containsText" text="нд">
      <formula>NOT(ISERROR(SEARCH("нд",X91)))</formula>
    </cfRule>
  </conditionalFormatting>
  <conditionalFormatting sqref="AA91:AC91">
    <cfRule type="containsText" dxfId="1072" priority="1229" operator="containsText" text="нд">
      <formula>NOT(ISERROR(SEARCH("нд",AA91)))</formula>
    </cfRule>
  </conditionalFormatting>
  <conditionalFormatting sqref="AD91:AE91">
    <cfRule type="containsText" dxfId="1071" priority="1228" operator="containsText" text="нд">
      <formula>NOT(ISERROR(SEARCH("нд",AD91)))</formula>
    </cfRule>
  </conditionalFormatting>
  <conditionalFormatting sqref="AG91 AI91">
    <cfRule type="containsText" dxfId="1070" priority="1227" operator="containsText" text="нд">
      <formula>NOT(ISERROR(SEARCH("нд",AG91)))</formula>
    </cfRule>
  </conditionalFormatting>
  <conditionalFormatting sqref="AJ91:AK91">
    <cfRule type="containsText" dxfId="1069" priority="1226" operator="containsText" text="нд">
      <formula>NOT(ISERROR(SEARCH("нд",AJ91)))</formula>
    </cfRule>
  </conditionalFormatting>
  <conditionalFormatting sqref="C96">
    <cfRule type="containsText" dxfId="1068" priority="1225" operator="containsText" text="нд">
      <formula>NOT(ISERROR(SEARCH("нд",C96)))</formula>
    </cfRule>
  </conditionalFormatting>
  <conditionalFormatting sqref="F96:H96">
    <cfRule type="containsText" dxfId="1067" priority="1224" operator="containsText" text="нд">
      <formula>NOT(ISERROR(SEARCH("нд",F96)))</formula>
    </cfRule>
  </conditionalFormatting>
  <conditionalFormatting sqref="D96">
    <cfRule type="containsText" dxfId="1066" priority="1223" operator="containsText" text="нд">
      <formula>NOT(ISERROR(SEARCH("нд",D96)))</formula>
    </cfRule>
  </conditionalFormatting>
  <conditionalFormatting sqref="K96">
    <cfRule type="containsText" dxfId="1065" priority="1222" operator="containsText" text="нд">
      <formula>NOT(ISERROR(SEARCH("нд",K96)))</formula>
    </cfRule>
  </conditionalFormatting>
  <conditionalFormatting sqref="I96">
    <cfRule type="containsText" dxfId="1064" priority="1221" operator="containsText" text="нд">
      <formula>NOT(ISERROR(SEARCH("нд",I96)))</formula>
    </cfRule>
  </conditionalFormatting>
  <conditionalFormatting sqref="L96:N96">
    <cfRule type="containsText" dxfId="1063" priority="1220" operator="containsText" text="нд">
      <formula>NOT(ISERROR(SEARCH("нд",L96)))</formula>
    </cfRule>
  </conditionalFormatting>
  <conditionalFormatting sqref="J96">
    <cfRule type="containsText" dxfId="1062" priority="1219" operator="containsText" text="нд">
      <formula>NOT(ISERROR(SEARCH("нд",J96)))</formula>
    </cfRule>
  </conditionalFormatting>
  <conditionalFormatting sqref="J95">
    <cfRule type="containsText" dxfId="1061" priority="1218" operator="containsText" text="нд">
      <formula>NOT(ISERROR(SEARCH("нд",J95)))</formula>
    </cfRule>
  </conditionalFormatting>
  <conditionalFormatting sqref="E102">
    <cfRule type="containsText" dxfId="1060" priority="1217" operator="containsText" text="нд">
      <formula>NOT(ISERROR(SEARCH("нд",E102)))</formula>
    </cfRule>
  </conditionalFormatting>
  <conditionalFormatting sqref="C102">
    <cfRule type="containsText" dxfId="1059" priority="1216" operator="containsText" text="нд">
      <formula>NOT(ISERROR(SEARCH("нд",C102)))</formula>
    </cfRule>
  </conditionalFormatting>
  <conditionalFormatting sqref="F102:H102">
    <cfRule type="containsText" dxfId="1058" priority="1215" operator="containsText" text="нд">
      <formula>NOT(ISERROR(SEARCH("нд",F102)))</formula>
    </cfRule>
  </conditionalFormatting>
  <conditionalFormatting sqref="D102">
    <cfRule type="containsText" dxfId="1057" priority="1214" operator="containsText" text="нд">
      <formula>NOT(ISERROR(SEARCH("нд",D102)))</formula>
    </cfRule>
  </conditionalFormatting>
  <conditionalFormatting sqref="K102">
    <cfRule type="containsText" dxfId="1056" priority="1213" operator="containsText" text="нд">
      <formula>NOT(ISERROR(SEARCH("нд",K102)))</formula>
    </cfRule>
  </conditionalFormatting>
  <conditionalFormatting sqref="I102">
    <cfRule type="containsText" dxfId="1055" priority="1212" operator="containsText" text="нд">
      <formula>NOT(ISERROR(SEARCH("нд",I102)))</formula>
    </cfRule>
  </conditionalFormatting>
  <conditionalFormatting sqref="L102:N102">
    <cfRule type="containsText" dxfId="1054" priority="1211" operator="containsText" text="нд">
      <formula>NOT(ISERROR(SEARCH("нд",L102)))</formula>
    </cfRule>
  </conditionalFormatting>
  <conditionalFormatting sqref="J102">
    <cfRule type="containsText" dxfId="1053" priority="1210" operator="containsText" text="нд">
      <formula>NOT(ISERROR(SEARCH("нд",J102)))</formula>
    </cfRule>
  </conditionalFormatting>
  <conditionalFormatting sqref="P96:T96">
    <cfRule type="containsText" dxfId="1052" priority="1209" operator="containsText" text="нд">
      <formula>NOT(ISERROR(SEARCH("нд",P96)))</formula>
    </cfRule>
  </conditionalFormatting>
  <conditionalFormatting sqref="V96:Z96">
    <cfRule type="containsText" dxfId="1051" priority="1208" operator="containsText" text="нд">
      <formula>NOT(ISERROR(SEARCH("нд",V96)))</formula>
    </cfRule>
  </conditionalFormatting>
  <conditionalFormatting sqref="O96">
    <cfRule type="containsText" dxfId="1050" priority="1207" operator="containsText" text="нд">
      <formula>NOT(ISERROR(SEARCH("нд",O96)))</formula>
    </cfRule>
  </conditionalFormatting>
  <conditionalFormatting sqref="U96">
    <cfRule type="containsText" dxfId="1049" priority="1206" operator="containsText" text="нд">
      <formula>NOT(ISERROR(SEARCH("нд",U96)))</formula>
    </cfRule>
  </conditionalFormatting>
  <conditionalFormatting sqref="AA96">
    <cfRule type="containsText" dxfId="1048" priority="1205" operator="containsText" text="нд">
      <formula>NOT(ISERROR(SEARCH("нд",AA96)))</formula>
    </cfRule>
  </conditionalFormatting>
  <conditionalFormatting sqref="AB96:AF96">
    <cfRule type="containsText" dxfId="1047" priority="1204" operator="containsText" text="нд">
      <formula>NOT(ISERROR(SEARCH("нд",AB96)))</formula>
    </cfRule>
  </conditionalFormatting>
  <conditionalFormatting sqref="AG96">
    <cfRule type="containsText" dxfId="1046" priority="1203" operator="containsText" text="нд">
      <formula>NOT(ISERROR(SEARCH("нд",AG96)))</formula>
    </cfRule>
  </conditionalFormatting>
  <conditionalFormatting sqref="AH96:AL96">
    <cfRule type="containsText" dxfId="1045" priority="1202" operator="containsText" text="нд">
      <formula>NOT(ISERROR(SEARCH("нд",AH96)))</formula>
    </cfRule>
  </conditionalFormatting>
  <conditionalFormatting sqref="AA102">
    <cfRule type="containsText" dxfId="1044" priority="1201" operator="containsText" text="нд">
      <formula>NOT(ISERROR(SEARCH("нд",AA102)))</formula>
    </cfRule>
  </conditionalFormatting>
  <conditionalFormatting sqref="AB102:AF102">
    <cfRule type="containsText" dxfId="1043" priority="1200" operator="containsText" text="нд">
      <formula>NOT(ISERROR(SEARCH("нд",AB102)))</formula>
    </cfRule>
  </conditionalFormatting>
  <conditionalFormatting sqref="AG102">
    <cfRule type="containsText" dxfId="1042" priority="1199" operator="containsText" text="нд">
      <formula>NOT(ISERROR(SEARCH("нд",AG102)))</formula>
    </cfRule>
  </conditionalFormatting>
  <conditionalFormatting sqref="AH102:AL102">
    <cfRule type="containsText" dxfId="1041" priority="1198" operator="containsText" text="нд">
      <formula>NOT(ISERROR(SEARCH("нд",AH102)))</formula>
    </cfRule>
  </conditionalFormatting>
  <conditionalFormatting sqref="U102">
    <cfRule type="containsText" dxfId="1040" priority="1197" operator="containsText" text="нд">
      <formula>NOT(ISERROR(SEARCH("нд",U102)))</formula>
    </cfRule>
  </conditionalFormatting>
  <conditionalFormatting sqref="V102:Z102">
    <cfRule type="containsText" dxfId="1039" priority="1196" operator="containsText" text="нд">
      <formula>NOT(ISERROR(SEARCH("нд",V102)))</formula>
    </cfRule>
  </conditionalFormatting>
  <conditionalFormatting sqref="O102">
    <cfRule type="containsText" dxfId="1038" priority="1195" operator="containsText" text="нд">
      <formula>NOT(ISERROR(SEARCH("нд",O102)))</formula>
    </cfRule>
  </conditionalFormatting>
  <conditionalFormatting sqref="P102:T102">
    <cfRule type="containsText" dxfId="1037" priority="1194" operator="containsText" text="нд">
      <formula>NOT(ISERROR(SEARCH("нд",P102)))</formula>
    </cfRule>
  </conditionalFormatting>
  <conditionalFormatting sqref="AG97:AJ97 AL97">
    <cfRule type="containsText" dxfId="1036" priority="1193" operator="containsText" text="нд">
      <formula>NOT(ISERROR(SEARCH("нд",AG97)))</formula>
    </cfRule>
  </conditionalFormatting>
  <conditionalFormatting sqref="AK97">
    <cfRule type="containsText" dxfId="1035" priority="1192" operator="containsText" text="нд">
      <formula>NOT(ISERROR(SEARCH("нд",AK97)))</formula>
    </cfRule>
  </conditionalFormatting>
  <conditionalFormatting sqref="AG103:AI103">
    <cfRule type="containsText" dxfId="1034" priority="1191" operator="containsText" text="нд">
      <formula>NOT(ISERROR(SEARCH("нд",AG103)))</formula>
    </cfRule>
  </conditionalFormatting>
  <conditionalFormatting sqref="C98">
    <cfRule type="containsText" dxfId="1033" priority="1190" operator="containsText" text="нд">
      <formula>NOT(ISERROR(SEARCH("нд",C98)))</formula>
    </cfRule>
  </conditionalFormatting>
  <conditionalFormatting sqref="D98:H98">
    <cfRule type="containsText" dxfId="1032" priority="1189" operator="containsText" text="нд">
      <formula>NOT(ISERROR(SEARCH("нд",D98)))</formula>
    </cfRule>
  </conditionalFormatting>
  <conditionalFormatting sqref="I98">
    <cfRule type="containsText" dxfId="1031" priority="1188" operator="containsText" text="нд">
      <formula>NOT(ISERROR(SEARCH("нд",I98)))</formula>
    </cfRule>
  </conditionalFormatting>
  <conditionalFormatting sqref="J98:N98">
    <cfRule type="containsText" dxfId="1030" priority="1187" operator="containsText" text="нд">
      <formula>NOT(ISERROR(SEARCH("нд",J98)))</formula>
    </cfRule>
  </conditionalFormatting>
  <conditionalFormatting sqref="O98">
    <cfRule type="containsText" dxfId="1029" priority="1186" operator="containsText" text="нд">
      <formula>NOT(ISERROR(SEARCH("нд",O98)))</formula>
    </cfRule>
  </conditionalFormatting>
  <conditionalFormatting sqref="P98:T98">
    <cfRule type="containsText" dxfId="1028" priority="1185" operator="containsText" text="нд">
      <formula>NOT(ISERROR(SEARCH("нд",P98)))</formula>
    </cfRule>
  </conditionalFormatting>
  <conditionalFormatting sqref="U98">
    <cfRule type="containsText" dxfId="1027" priority="1184" operator="containsText" text="нд">
      <formula>NOT(ISERROR(SEARCH("нд",U98)))</formula>
    </cfRule>
  </conditionalFormatting>
  <conditionalFormatting sqref="V98:Z98">
    <cfRule type="containsText" dxfId="1026" priority="1183" operator="containsText" text="нд">
      <formula>NOT(ISERROR(SEARCH("нд",V98)))</formula>
    </cfRule>
  </conditionalFormatting>
  <conditionalFormatting sqref="AA98">
    <cfRule type="containsText" dxfId="1025" priority="1182" operator="containsText" text="нд">
      <formula>NOT(ISERROR(SEARCH("нд",AA98)))</formula>
    </cfRule>
  </conditionalFormatting>
  <conditionalFormatting sqref="AB98:AF98">
    <cfRule type="containsText" dxfId="1024" priority="1181" operator="containsText" text="нд">
      <formula>NOT(ISERROR(SEARCH("нд",AB98)))</formula>
    </cfRule>
  </conditionalFormatting>
  <conditionalFormatting sqref="AG98">
    <cfRule type="containsText" dxfId="1023" priority="1180" operator="containsText" text="нд">
      <formula>NOT(ISERROR(SEARCH("нд",AG98)))</formula>
    </cfRule>
  </conditionalFormatting>
  <conditionalFormatting sqref="AH98:AL98">
    <cfRule type="containsText" dxfId="1022" priority="1179" operator="containsText" text="нд">
      <formula>NOT(ISERROR(SEARCH("нд",AH98)))</formula>
    </cfRule>
  </conditionalFormatting>
  <conditionalFormatting sqref="C104">
    <cfRule type="containsText" dxfId="1021" priority="1178" operator="containsText" text="нд">
      <formula>NOT(ISERROR(SEARCH("нд",C104)))</formula>
    </cfRule>
  </conditionalFormatting>
  <conditionalFormatting sqref="D104:H104">
    <cfRule type="containsText" dxfId="1020" priority="1177" operator="containsText" text="нд">
      <formula>NOT(ISERROR(SEARCH("нд",D104)))</formula>
    </cfRule>
  </conditionalFormatting>
  <conditionalFormatting sqref="I104">
    <cfRule type="containsText" dxfId="1019" priority="1176" operator="containsText" text="нд">
      <formula>NOT(ISERROR(SEARCH("нд",I104)))</formula>
    </cfRule>
  </conditionalFormatting>
  <conditionalFormatting sqref="J104:N104">
    <cfRule type="containsText" dxfId="1018" priority="1175" operator="containsText" text="нд">
      <formula>NOT(ISERROR(SEARCH("нд",J104)))</formula>
    </cfRule>
  </conditionalFormatting>
  <conditionalFormatting sqref="O104">
    <cfRule type="containsText" dxfId="1017" priority="1174" operator="containsText" text="нд">
      <formula>NOT(ISERROR(SEARCH("нд",O104)))</formula>
    </cfRule>
  </conditionalFormatting>
  <conditionalFormatting sqref="P104:T104">
    <cfRule type="containsText" dxfId="1016" priority="1173" operator="containsText" text="нд">
      <formula>NOT(ISERROR(SEARCH("нд",P104)))</formula>
    </cfRule>
  </conditionalFormatting>
  <conditionalFormatting sqref="U104">
    <cfRule type="containsText" dxfId="1015" priority="1172" operator="containsText" text="нд">
      <formula>NOT(ISERROR(SEARCH("нд",U104)))</formula>
    </cfRule>
  </conditionalFormatting>
  <conditionalFormatting sqref="V104:Z104">
    <cfRule type="containsText" dxfId="1014" priority="1171" operator="containsText" text="нд">
      <formula>NOT(ISERROR(SEARCH("нд",V104)))</formula>
    </cfRule>
  </conditionalFormatting>
  <conditionalFormatting sqref="AA104">
    <cfRule type="containsText" dxfId="1013" priority="1170" operator="containsText" text="нд">
      <formula>NOT(ISERROR(SEARCH("нд",AA104)))</formula>
    </cfRule>
  </conditionalFormatting>
  <conditionalFormatting sqref="AB104:AF104">
    <cfRule type="containsText" dxfId="1012" priority="1169" operator="containsText" text="нд">
      <formula>NOT(ISERROR(SEARCH("нд",AB104)))</formula>
    </cfRule>
  </conditionalFormatting>
  <conditionalFormatting sqref="AG104">
    <cfRule type="containsText" dxfId="1011" priority="1168" operator="containsText" text="нд">
      <formula>NOT(ISERROR(SEARCH("нд",AG104)))</formula>
    </cfRule>
  </conditionalFormatting>
  <conditionalFormatting sqref="AH104:AL104">
    <cfRule type="containsText" dxfId="1010" priority="1167" operator="containsText" text="нд">
      <formula>NOT(ISERROR(SEARCH("нд",AH104)))</formula>
    </cfRule>
  </conditionalFormatting>
  <conditionalFormatting sqref="H99">
    <cfRule type="containsText" dxfId="1009" priority="1166" operator="containsText" text="нд">
      <formula>NOT(ISERROR(SEARCH("нд",H99)))</formula>
    </cfRule>
  </conditionalFormatting>
  <conditionalFormatting sqref="AF99">
    <cfRule type="containsText" dxfId="1008" priority="1162" operator="containsText" text="нд">
      <formula>NOT(ISERROR(SEARCH("нд",AF99)))</formula>
    </cfRule>
  </conditionalFormatting>
  <conditionalFormatting sqref="T99">
    <cfRule type="containsText" dxfId="1007" priority="1164" operator="containsText" text="нд">
      <formula>NOT(ISERROR(SEARCH("нд",T99)))</formula>
    </cfRule>
  </conditionalFormatting>
  <conditionalFormatting sqref="N99">
    <cfRule type="containsText" dxfId="1006" priority="1165" operator="containsText" text="нд">
      <formula>NOT(ISERROR(SEARCH("нд",N99)))</formula>
    </cfRule>
  </conditionalFormatting>
  <conditionalFormatting sqref="Z99">
    <cfRule type="containsText" dxfId="1005" priority="1163" operator="containsText" text="нд">
      <formula>NOT(ISERROR(SEARCH("нд",Z99)))</formula>
    </cfRule>
  </conditionalFormatting>
  <conditionalFormatting sqref="AL99">
    <cfRule type="containsText" dxfId="1004" priority="1161" operator="containsText" text="нд">
      <formula>NOT(ISERROR(SEARCH("нд",AL99)))</formula>
    </cfRule>
  </conditionalFormatting>
  <conditionalFormatting sqref="C99:E99">
    <cfRule type="containsText" dxfId="1003" priority="1160" operator="containsText" text="нд">
      <formula>NOT(ISERROR(SEARCH("нд",C99)))</formula>
    </cfRule>
  </conditionalFormatting>
  <conditionalFormatting sqref="F99:G99">
    <cfRule type="containsText" dxfId="1002" priority="1159" operator="containsText" text="нд">
      <formula>NOT(ISERROR(SEARCH("нд",F99)))</formula>
    </cfRule>
  </conditionalFormatting>
  <conditionalFormatting sqref="I99:K99">
    <cfRule type="containsText" dxfId="1001" priority="1158" operator="containsText" text="нд">
      <formula>NOT(ISERROR(SEARCH("нд",I99)))</formula>
    </cfRule>
  </conditionalFormatting>
  <conditionalFormatting sqref="L99:M99">
    <cfRule type="containsText" dxfId="1000" priority="1157" operator="containsText" text="нд">
      <formula>NOT(ISERROR(SEARCH("нд",L99)))</formula>
    </cfRule>
  </conditionalFormatting>
  <conditionalFormatting sqref="O99:Q99">
    <cfRule type="containsText" dxfId="999" priority="1156" operator="containsText" text="нд">
      <formula>NOT(ISERROR(SEARCH("нд",O99)))</formula>
    </cfRule>
  </conditionalFormatting>
  <conditionalFormatting sqref="R99:S99">
    <cfRule type="containsText" dxfId="998" priority="1155" operator="containsText" text="нд">
      <formula>NOT(ISERROR(SEARCH("нд",R99)))</formula>
    </cfRule>
  </conditionalFormatting>
  <conditionalFormatting sqref="U99:W99">
    <cfRule type="containsText" dxfId="997" priority="1154" operator="containsText" text="нд">
      <formula>NOT(ISERROR(SEARCH("нд",U99)))</formula>
    </cfRule>
  </conditionalFormatting>
  <conditionalFormatting sqref="X99:Y99">
    <cfRule type="containsText" dxfId="996" priority="1153" operator="containsText" text="нд">
      <formula>NOT(ISERROR(SEARCH("нд",X99)))</formula>
    </cfRule>
  </conditionalFormatting>
  <conditionalFormatting sqref="AA99:AC99">
    <cfRule type="containsText" dxfId="995" priority="1152" operator="containsText" text="нд">
      <formula>NOT(ISERROR(SEARCH("нд",AA99)))</formula>
    </cfRule>
  </conditionalFormatting>
  <conditionalFormatting sqref="AD99:AE99">
    <cfRule type="containsText" dxfId="994" priority="1151" operator="containsText" text="нд">
      <formula>NOT(ISERROR(SEARCH("нд",AD99)))</formula>
    </cfRule>
  </conditionalFormatting>
  <conditionalFormatting sqref="AG99:AI99">
    <cfRule type="containsText" dxfId="993" priority="1150" operator="containsText" text="нд">
      <formula>NOT(ISERROR(SEARCH("нд",AG99)))</formula>
    </cfRule>
  </conditionalFormatting>
  <conditionalFormatting sqref="AJ99:AK99">
    <cfRule type="containsText" dxfId="992" priority="1149" operator="containsText" text="нд">
      <formula>NOT(ISERROR(SEARCH("нд",AJ99)))</formula>
    </cfRule>
  </conditionalFormatting>
  <conditionalFormatting sqref="H105">
    <cfRule type="containsText" dxfId="991" priority="1148" operator="containsText" text="нд">
      <formula>NOT(ISERROR(SEARCH("нд",H105)))</formula>
    </cfRule>
  </conditionalFormatting>
  <conditionalFormatting sqref="AF105">
    <cfRule type="containsText" dxfId="990" priority="1144" operator="containsText" text="нд">
      <formula>NOT(ISERROR(SEARCH("нд",AF105)))</formula>
    </cfRule>
  </conditionalFormatting>
  <conditionalFormatting sqref="T105">
    <cfRule type="containsText" dxfId="989" priority="1146" operator="containsText" text="нд">
      <formula>NOT(ISERROR(SEARCH("нд",T105)))</formula>
    </cfRule>
  </conditionalFormatting>
  <conditionalFormatting sqref="N105">
    <cfRule type="containsText" dxfId="988" priority="1147" operator="containsText" text="нд">
      <formula>NOT(ISERROR(SEARCH("нд",N105)))</formula>
    </cfRule>
  </conditionalFormatting>
  <conditionalFormatting sqref="Z105">
    <cfRule type="containsText" dxfId="987" priority="1145" operator="containsText" text="нд">
      <formula>NOT(ISERROR(SEARCH("нд",Z105)))</formula>
    </cfRule>
  </conditionalFormatting>
  <conditionalFormatting sqref="AL105">
    <cfRule type="containsText" dxfId="986" priority="1143" operator="containsText" text="нд">
      <formula>NOT(ISERROR(SEARCH("нд",AL105)))</formula>
    </cfRule>
  </conditionalFormatting>
  <conditionalFormatting sqref="C105:E105">
    <cfRule type="containsText" dxfId="985" priority="1142" operator="containsText" text="нд">
      <formula>NOT(ISERROR(SEARCH("нд",C105)))</formula>
    </cfRule>
  </conditionalFormatting>
  <conditionalFormatting sqref="F105:G105">
    <cfRule type="containsText" dxfId="984" priority="1141" operator="containsText" text="нд">
      <formula>NOT(ISERROR(SEARCH("нд",F105)))</formula>
    </cfRule>
  </conditionalFormatting>
  <conditionalFormatting sqref="I105:K105">
    <cfRule type="containsText" dxfId="983" priority="1140" operator="containsText" text="нд">
      <formula>NOT(ISERROR(SEARCH("нд",I105)))</formula>
    </cfRule>
  </conditionalFormatting>
  <conditionalFormatting sqref="L105:M105">
    <cfRule type="containsText" dxfId="982" priority="1139" operator="containsText" text="нд">
      <formula>NOT(ISERROR(SEARCH("нд",L105)))</formula>
    </cfRule>
  </conditionalFormatting>
  <conditionalFormatting sqref="O105:Q105">
    <cfRule type="containsText" dxfId="981" priority="1138" operator="containsText" text="нд">
      <formula>NOT(ISERROR(SEARCH("нд",O105)))</formula>
    </cfRule>
  </conditionalFormatting>
  <conditionalFormatting sqref="R105:S105">
    <cfRule type="containsText" dxfId="980" priority="1137" operator="containsText" text="нд">
      <formula>NOT(ISERROR(SEARCH("нд",R105)))</formula>
    </cfRule>
  </conditionalFormatting>
  <conditionalFormatting sqref="U105:W105">
    <cfRule type="containsText" dxfId="979" priority="1136" operator="containsText" text="нд">
      <formula>NOT(ISERROR(SEARCH("нд",U105)))</formula>
    </cfRule>
  </conditionalFormatting>
  <conditionalFormatting sqref="X105:Y105">
    <cfRule type="containsText" dxfId="978" priority="1135" operator="containsText" text="нд">
      <formula>NOT(ISERROR(SEARCH("нд",X105)))</formula>
    </cfRule>
  </conditionalFormatting>
  <conditionalFormatting sqref="AA105:AC105">
    <cfRule type="containsText" dxfId="977" priority="1134" operator="containsText" text="нд">
      <formula>NOT(ISERROR(SEARCH("нд",AA105)))</formula>
    </cfRule>
  </conditionalFormatting>
  <conditionalFormatting sqref="AD105:AE105">
    <cfRule type="containsText" dxfId="976" priority="1133" operator="containsText" text="нд">
      <formula>NOT(ISERROR(SEARCH("нд",AD105)))</formula>
    </cfRule>
  </conditionalFormatting>
  <conditionalFormatting sqref="AG105:AI105">
    <cfRule type="containsText" dxfId="975" priority="1132" operator="containsText" text="нд">
      <formula>NOT(ISERROR(SEARCH("нд",AG105)))</formula>
    </cfRule>
  </conditionalFormatting>
  <conditionalFormatting sqref="AJ105:AK105">
    <cfRule type="containsText" dxfId="974" priority="1131" operator="containsText" text="нд">
      <formula>NOT(ISERROR(SEARCH("нд",AJ105)))</formula>
    </cfRule>
  </conditionalFormatting>
  <conditionalFormatting sqref="C62:AF62 C68:AF68 C74:AF74">
    <cfRule type="containsText" dxfId="973" priority="1130" operator="containsText" text="нд">
      <formula>NOT(ISERROR(SEARCH("нд",C62)))</formula>
    </cfRule>
  </conditionalFormatting>
  <conditionalFormatting sqref="C63:C67">
    <cfRule type="containsText" dxfId="972" priority="1129" operator="containsText" text="нд">
      <formula>NOT(ISERROR(SEARCH("нд",C63)))</formula>
    </cfRule>
  </conditionalFormatting>
  <conditionalFormatting sqref="C75:D75 I75:J75 O75:P75 U75:V75 AA75:AB75 H76:I76 K76:L76 N76:O76 AA76 I77 C76:C78 F78:I78 O77:O78 U76:U78 AA77:AF77 AA78 C79:E79 H79:K79 N79:AF79">
    <cfRule type="containsText" dxfId="971" priority="1127" operator="containsText" text="нд">
      <formula>NOT(ISERROR(SEARCH("нд",C75)))</formula>
    </cfRule>
  </conditionalFormatting>
  <conditionalFormatting sqref="C69:AF69 C71:AF73 C70:AC70 AE70:AF70">
    <cfRule type="containsText" dxfId="970" priority="1126" operator="containsText" text="нд">
      <formula>NOT(ISERROR(SEARCH("нд",C69)))</formula>
    </cfRule>
  </conditionalFormatting>
  <conditionalFormatting sqref="H67">
    <cfRule type="containsText" dxfId="969" priority="1125" operator="containsText" text="нд">
      <formula>NOT(ISERROR(SEARCH("нд",H67)))</formula>
    </cfRule>
  </conditionalFormatting>
  <conditionalFormatting sqref="N67 J63 K64">
    <cfRule type="containsText" dxfId="968" priority="1124" operator="containsText" text="нд">
      <formula>NOT(ISERROR(SEARCH("нд",J63)))</formula>
    </cfRule>
  </conditionalFormatting>
  <conditionalFormatting sqref="P63 T67">
    <cfRule type="containsText" dxfId="967" priority="1123" operator="containsText" text="нд">
      <formula>NOT(ISERROR(SEARCH("нд",P63)))</formula>
    </cfRule>
  </conditionalFormatting>
  <conditionalFormatting sqref="AF67 AB63">
    <cfRule type="containsText" dxfId="966" priority="1121" operator="containsText" text="нд">
      <formula>NOT(ISERROR(SEARCH("нд",AB63)))</formula>
    </cfRule>
  </conditionalFormatting>
  <conditionalFormatting sqref="Z67 V63">
    <cfRule type="containsText" dxfId="965" priority="1122" operator="containsText" text="нд">
      <formula>NOT(ISERROR(SEARCH("нд",V63)))</formula>
    </cfRule>
  </conditionalFormatting>
  <conditionalFormatting sqref="AG62:AL62 AG68:AL68 AG74:AL74">
    <cfRule type="containsText" dxfId="964" priority="1120" operator="containsText" text="нд">
      <formula>NOT(ISERROR(SEARCH("нд",AG62)))</formula>
    </cfRule>
  </conditionalFormatting>
  <conditionalFormatting sqref="AG76:AL79 AG75:AH75">
    <cfRule type="containsText" dxfId="963" priority="1117" operator="containsText" text="нд">
      <formula>NOT(ISERROR(SEARCH("нд",AG75)))</formula>
    </cfRule>
  </conditionalFormatting>
  <conditionalFormatting sqref="AG73:AL73 AG71:AG72 AG69:AH69 AG70:AL70">
    <cfRule type="containsText" dxfId="962" priority="1116" operator="containsText" text="нд">
      <formula>NOT(ISERROR(SEARCH("нд",AG69)))</formula>
    </cfRule>
  </conditionalFormatting>
  <conditionalFormatting sqref="AL67 AH63">
    <cfRule type="containsText" dxfId="961" priority="1115" operator="containsText" text="нд">
      <formula>NOT(ISERROR(SEARCH("нд",AH63)))</formula>
    </cfRule>
  </conditionalFormatting>
  <conditionalFormatting sqref="AH71:AL71">
    <cfRule type="containsText" dxfId="960" priority="1114" operator="containsText" text="нд">
      <formula>NOT(ISERROR(SEARCH("нд",AH71)))</formula>
    </cfRule>
  </conditionalFormatting>
  <conditionalFormatting sqref="AH72:AL72">
    <cfRule type="containsText" dxfId="959" priority="1113" operator="containsText" text="нд">
      <formula>NOT(ISERROR(SEARCH("нд",AH72)))</formula>
    </cfRule>
  </conditionalFormatting>
  <conditionalFormatting sqref="AI69:AL69">
    <cfRule type="containsText" dxfId="958" priority="1112" operator="containsText" text="нд">
      <formula>NOT(ISERROR(SEARCH("нд",AI69)))</formula>
    </cfRule>
  </conditionalFormatting>
  <conditionalFormatting sqref="E75:H75">
    <cfRule type="containsText" dxfId="957" priority="1111" operator="containsText" text="нд">
      <formula>NOT(ISERROR(SEARCH("нд",E75)))</formula>
    </cfRule>
  </conditionalFormatting>
  <conditionalFormatting sqref="K75:N75">
    <cfRule type="containsText" dxfId="956" priority="1110" operator="containsText" text="нд">
      <formula>NOT(ISERROR(SEARCH("нд",K75)))</formula>
    </cfRule>
  </conditionalFormatting>
  <conditionalFormatting sqref="Q75:T75">
    <cfRule type="containsText" dxfId="955" priority="1109" operator="containsText" text="нд">
      <formula>NOT(ISERROR(SEARCH("нд",Q75)))</formula>
    </cfRule>
  </conditionalFormatting>
  <conditionalFormatting sqref="W75:Z75">
    <cfRule type="containsText" dxfId="954" priority="1108" operator="containsText" text="нд">
      <formula>NOT(ISERROR(SEARCH("нд",W75)))</formula>
    </cfRule>
  </conditionalFormatting>
  <conditionalFormatting sqref="AC75:AF75">
    <cfRule type="containsText" dxfId="953" priority="1107" operator="containsText" text="нд">
      <formula>NOT(ISERROR(SEARCH("нд",AC75)))</formula>
    </cfRule>
  </conditionalFormatting>
  <conditionalFormatting sqref="AI75:AL75">
    <cfRule type="containsText" dxfId="952" priority="1106" operator="containsText" text="нд">
      <formula>NOT(ISERROR(SEARCH("нд",AI75)))</formula>
    </cfRule>
  </conditionalFormatting>
  <conditionalFormatting sqref="D76:G76">
    <cfRule type="containsText" dxfId="951" priority="1105" operator="containsText" text="нд">
      <formula>NOT(ISERROR(SEARCH("нд",D76)))</formula>
    </cfRule>
  </conditionalFormatting>
  <conditionalFormatting sqref="J76">
    <cfRule type="containsText" dxfId="950" priority="1104" operator="containsText" text="нд">
      <formula>NOT(ISERROR(SEARCH("нд",J76)))</formula>
    </cfRule>
  </conditionalFormatting>
  <conditionalFormatting sqref="M76">
    <cfRule type="containsText" dxfId="949" priority="1103" operator="containsText" text="нд">
      <formula>NOT(ISERROR(SEARCH("нд",M76)))</formula>
    </cfRule>
  </conditionalFormatting>
  <conditionalFormatting sqref="P76:T76">
    <cfRule type="containsText" dxfId="948" priority="1102" operator="containsText" text="нд">
      <formula>NOT(ISERROR(SEARCH("нд",P76)))</formula>
    </cfRule>
  </conditionalFormatting>
  <conditionalFormatting sqref="V76:Z76">
    <cfRule type="containsText" dxfId="947" priority="1101" operator="containsText" text="нд">
      <formula>NOT(ISERROR(SEARCH("нд",V76)))</formula>
    </cfRule>
  </conditionalFormatting>
  <conditionalFormatting sqref="AB76:AF76">
    <cfRule type="containsText" dxfId="946" priority="1100" operator="containsText" text="нд">
      <formula>NOT(ISERROR(SEARCH("нд",AB76)))</formula>
    </cfRule>
  </conditionalFormatting>
  <conditionalFormatting sqref="D77:H77">
    <cfRule type="containsText" dxfId="945" priority="1099" operator="containsText" text="нд">
      <formula>NOT(ISERROR(SEARCH("нд",D77)))</formula>
    </cfRule>
  </conditionalFormatting>
  <conditionalFormatting sqref="J77:N77">
    <cfRule type="containsText" dxfId="944" priority="1098" operator="containsText" text="нд">
      <formula>NOT(ISERROR(SEARCH("нд",J77)))</formula>
    </cfRule>
  </conditionalFormatting>
  <conditionalFormatting sqref="P77:T77">
    <cfRule type="containsText" dxfId="943" priority="1097" operator="containsText" text="нд">
      <formula>NOT(ISERROR(SEARCH("нд",P77)))</formula>
    </cfRule>
  </conditionalFormatting>
  <conditionalFormatting sqref="V77:Z77">
    <cfRule type="containsText" dxfId="942" priority="1096" operator="containsText" text="нд">
      <formula>NOT(ISERROR(SEARCH("нд",V77)))</formula>
    </cfRule>
  </conditionalFormatting>
  <conditionalFormatting sqref="D78:E78">
    <cfRule type="containsText" dxfId="941" priority="1095" operator="containsText" text="нд">
      <formula>NOT(ISERROR(SEARCH("нд",D78)))</formula>
    </cfRule>
  </conditionalFormatting>
  <conditionalFormatting sqref="L78:N78">
    <cfRule type="containsText" dxfId="940" priority="1094" operator="containsText" text="нд">
      <formula>NOT(ISERROR(SEARCH("нд",L78)))</formula>
    </cfRule>
  </conditionalFormatting>
  <conditionalFormatting sqref="J78:K78">
    <cfRule type="containsText" dxfId="939" priority="1093" operator="containsText" text="нд">
      <formula>NOT(ISERROR(SEARCH("нд",J78)))</formula>
    </cfRule>
  </conditionalFormatting>
  <conditionalFormatting sqref="R78:T78">
    <cfRule type="containsText" dxfId="938" priority="1092" operator="containsText" text="нд">
      <formula>NOT(ISERROR(SEARCH("нд",R78)))</formula>
    </cfRule>
  </conditionalFormatting>
  <conditionalFormatting sqref="P78:Q78">
    <cfRule type="containsText" dxfId="937" priority="1091" operator="containsText" text="нд">
      <formula>NOT(ISERROR(SEARCH("нд",P78)))</formula>
    </cfRule>
  </conditionalFormatting>
  <conditionalFormatting sqref="X78:Z78">
    <cfRule type="containsText" dxfId="936" priority="1090" operator="containsText" text="нд">
      <formula>NOT(ISERROR(SEARCH("нд",X78)))</formula>
    </cfRule>
  </conditionalFormatting>
  <conditionalFormatting sqref="V78:W78">
    <cfRule type="containsText" dxfId="935" priority="1089" operator="containsText" text="нд">
      <formula>NOT(ISERROR(SEARCH("нд",V78)))</formula>
    </cfRule>
  </conditionalFormatting>
  <conditionalFormatting sqref="AD78:AF78">
    <cfRule type="containsText" dxfId="934" priority="1088" operator="containsText" text="нд">
      <formula>NOT(ISERROR(SEARCH("нд",AD78)))</formula>
    </cfRule>
  </conditionalFormatting>
  <conditionalFormatting sqref="AB78:AC78">
    <cfRule type="containsText" dxfId="933" priority="1087" operator="containsText" text="нд">
      <formula>NOT(ISERROR(SEARCH("нд",AB78)))</formula>
    </cfRule>
  </conditionalFormatting>
  <conditionalFormatting sqref="F79:G79">
    <cfRule type="containsText" dxfId="932" priority="1086" operator="containsText" text="нд">
      <formula>NOT(ISERROR(SEARCH("нд",F79)))</formula>
    </cfRule>
  </conditionalFormatting>
  <conditionalFormatting sqref="L79:M79">
    <cfRule type="containsText" dxfId="931" priority="1085" operator="containsText" text="нд">
      <formula>NOT(ISERROR(SEARCH("нд",L79)))</formula>
    </cfRule>
  </conditionalFormatting>
  <conditionalFormatting sqref="K63:N63">
    <cfRule type="containsText" dxfId="930" priority="1083" operator="containsText" text="нд">
      <formula>NOT(ISERROR(SEARCH("нд",K63)))</formula>
    </cfRule>
  </conditionalFormatting>
  <conditionalFormatting sqref="Q63:T63">
    <cfRule type="containsText" dxfId="929" priority="1082" operator="containsText" text="нд">
      <formula>NOT(ISERROR(SEARCH("нд",Q63)))</formula>
    </cfRule>
  </conditionalFormatting>
  <conditionalFormatting sqref="W63:Z63">
    <cfRule type="containsText" dxfId="928" priority="1081" operator="containsText" text="нд">
      <formula>NOT(ISERROR(SEARCH("нд",W63)))</formula>
    </cfRule>
  </conditionalFormatting>
  <conditionalFormatting sqref="AC63:AF63">
    <cfRule type="containsText" dxfId="927" priority="1080" operator="containsText" text="нд">
      <formula>NOT(ISERROR(SEARCH("нд",AC63)))</formula>
    </cfRule>
  </conditionalFormatting>
  <conditionalFormatting sqref="AI63:AL63">
    <cfRule type="containsText" dxfId="926" priority="1079" operator="containsText" text="нд">
      <formula>NOT(ISERROR(SEARCH("нд",AI63)))</formula>
    </cfRule>
  </conditionalFormatting>
  <conditionalFormatting sqref="J64">
    <cfRule type="containsText" dxfId="925" priority="1077" operator="containsText" text="нд">
      <formula>NOT(ISERROR(SEARCH("нд",J64)))</formula>
    </cfRule>
  </conditionalFormatting>
  <conditionalFormatting sqref="L64:N64">
    <cfRule type="containsText" dxfId="924" priority="1076" operator="containsText" text="нд">
      <formula>NOT(ISERROR(SEARCH("нд",L64)))</formula>
    </cfRule>
  </conditionalFormatting>
  <conditionalFormatting sqref="Q64">
    <cfRule type="containsText" dxfId="923" priority="1075" operator="containsText" text="нд">
      <formula>NOT(ISERROR(SEARCH("нд",Q64)))</formula>
    </cfRule>
  </conditionalFormatting>
  <conditionalFormatting sqref="P64">
    <cfRule type="containsText" dxfId="922" priority="1074" operator="containsText" text="нд">
      <formula>NOT(ISERROR(SEARCH("нд",P64)))</formula>
    </cfRule>
  </conditionalFormatting>
  <conditionalFormatting sqref="R64:T64">
    <cfRule type="containsText" dxfId="921" priority="1073" operator="containsText" text="нд">
      <formula>NOT(ISERROR(SEARCH("нд",R64)))</formula>
    </cfRule>
  </conditionalFormatting>
  <conditionalFormatting sqref="J65:N65">
    <cfRule type="containsText" dxfId="920" priority="1063" operator="containsText" text="нд">
      <formula>NOT(ISERROR(SEARCH("нд",J65)))</formula>
    </cfRule>
  </conditionalFormatting>
  <conditionalFormatting sqref="P65:T65">
    <cfRule type="containsText" dxfId="919" priority="1062" operator="containsText" text="нд">
      <formula>NOT(ISERROR(SEARCH("нд",P65)))</formula>
    </cfRule>
  </conditionalFormatting>
  <conditionalFormatting sqref="V65:Z65">
    <cfRule type="containsText" dxfId="918" priority="1061" operator="containsText" text="нд">
      <formula>NOT(ISERROR(SEARCH("нд",V65)))</formula>
    </cfRule>
  </conditionalFormatting>
  <conditionalFormatting sqref="AB65:AF65">
    <cfRule type="containsText" dxfId="917" priority="1060" operator="containsText" text="нд">
      <formula>NOT(ISERROR(SEARCH("нд",AB65)))</formula>
    </cfRule>
  </conditionalFormatting>
  <conditionalFormatting sqref="AH65:AL65">
    <cfRule type="containsText" dxfId="916" priority="1059" operator="containsText" text="нд">
      <formula>NOT(ISERROR(SEARCH("нд",AH65)))</formula>
    </cfRule>
  </conditionalFormatting>
  <conditionalFormatting sqref="J66:N66">
    <cfRule type="containsText" dxfId="915" priority="1057" operator="containsText" text="нд">
      <formula>NOT(ISERROR(SEARCH("нд",J66)))</formula>
    </cfRule>
  </conditionalFormatting>
  <conditionalFormatting sqref="P66:T66">
    <cfRule type="containsText" dxfId="914" priority="1056" operator="containsText" text="нд">
      <formula>NOT(ISERROR(SEARCH("нд",P66)))</formula>
    </cfRule>
  </conditionalFormatting>
  <conditionalFormatting sqref="V66:Z66">
    <cfRule type="containsText" dxfId="913" priority="1055" operator="containsText" text="нд">
      <formula>NOT(ISERROR(SEARCH("нд",V66)))</formula>
    </cfRule>
  </conditionalFormatting>
  <conditionalFormatting sqref="AB66:AF66">
    <cfRule type="containsText" dxfId="912" priority="1054" operator="containsText" text="нд">
      <formula>NOT(ISERROR(SEARCH("нд",AB66)))</formula>
    </cfRule>
  </conditionalFormatting>
  <conditionalFormatting sqref="AH66:AL66">
    <cfRule type="containsText" dxfId="911" priority="1053" operator="containsText" text="нд">
      <formula>NOT(ISERROR(SEARCH("нд",AH66)))</formula>
    </cfRule>
  </conditionalFormatting>
  <conditionalFormatting sqref="D67:G67">
    <cfRule type="containsText" dxfId="910" priority="1052" operator="containsText" text="нд">
      <formula>NOT(ISERROR(SEARCH("нд",D67)))</formula>
    </cfRule>
  </conditionalFormatting>
  <conditionalFormatting sqref="A47:A52">
    <cfRule type="containsText" dxfId="909" priority="1046" operator="containsText" text="не требуется">
      <formula>NOT(ISERROR(SEARCH("не требуется",A47)))</formula>
    </cfRule>
  </conditionalFormatting>
  <conditionalFormatting sqref="C47:AF47">
    <cfRule type="containsText" dxfId="908" priority="1045" operator="containsText" text="нд">
      <formula>NOT(ISERROR(SEARCH("нд",C47)))</formula>
    </cfRule>
  </conditionalFormatting>
  <conditionalFormatting sqref="AB48:AF52">
    <cfRule type="containsText" dxfId="907" priority="1044" operator="containsText" text="нд">
      <formula>NOT(ISERROR(SEARCH("нд",AB48)))</formula>
    </cfRule>
  </conditionalFormatting>
  <conditionalFormatting sqref="V49:Z50 P49:T50 J49:N50 D49:H50 D52:H52 J52:N52 P52:T52 V52:Z52">
    <cfRule type="containsText" dxfId="906" priority="1043" operator="containsText" text="нд">
      <formula>NOT(ISERROR(SEARCH("нд",D49)))</formula>
    </cfRule>
  </conditionalFormatting>
  <conditionalFormatting sqref="V48:Z48 P48:T48 J48:N48 D48:H48">
    <cfRule type="containsText" dxfId="905" priority="1042" operator="containsText" text="нд">
      <formula>NOT(ISERROR(SEARCH("нд",D48)))</formula>
    </cfRule>
  </conditionalFormatting>
  <conditionalFormatting sqref="V51:Z51 P51:T51 J51:N51 D51:H51">
    <cfRule type="containsText" dxfId="904" priority="1041" operator="containsText" text="нд">
      <formula>NOT(ISERROR(SEARCH("нд",D51)))</formula>
    </cfRule>
  </conditionalFormatting>
  <conditionalFormatting sqref="AG47:AL47">
    <cfRule type="containsText" dxfId="903" priority="1040" operator="containsText" text="нд">
      <formula>NOT(ISERROR(SEARCH("нд",AG47)))</formula>
    </cfRule>
  </conditionalFormatting>
  <conditionalFormatting sqref="AH48:AL52">
    <cfRule type="containsText" dxfId="902" priority="1039" operator="containsText" text="нд">
      <formula>NOT(ISERROR(SEARCH("нд",AH48)))</formula>
    </cfRule>
  </conditionalFormatting>
  <conditionalFormatting sqref="C49:C50 C52">
    <cfRule type="containsText" dxfId="901" priority="1038" operator="containsText" text="нд">
      <formula>NOT(ISERROR(SEARCH("нд",C49)))</formula>
    </cfRule>
  </conditionalFormatting>
  <conditionalFormatting sqref="C48">
    <cfRule type="containsText" dxfId="900" priority="1037" operator="containsText" text="нд">
      <formula>NOT(ISERROR(SEARCH("нд",C48)))</formula>
    </cfRule>
  </conditionalFormatting>
  <conditionalFormatting sqref="C51">
    <cfRule type="containsText" dxfId="899" priority="1036" operator="containsText" text="нд">
      <formula>NOT(ISERROR(SEARCH("нд",C51)))</formula>
    </cfRule>
  </conditionalFormatting>
  <conditionalFormatting sqref="I49:I50 I52">
    <cfRule type="containsText" dxfId="898" priority="1035" operator="containsText" text="нд">
      <formula>NOT(ISERROR(SEARCH("нд",I49)))</formula>
    </cfRule>
  </conditionalFormatting>
  <conditionalFormatting sqref="I48">
    <cfRule type="containsText" dxfId="897" priority="1034" operator="containsText" text="нд">
      <formula>NOT(ISERROR(SEARCH("нд",I48)))</formula>
    </cfRule>
  </conditionalFormatting>
  <conditionalFormatting sqref="I51">
    <cfRule type="containsText" dxfId="896" priority="1033" operator="containsText" text="нд">
      <formula>NOT(ISERROR(SEARCH("нд",I51)))</formula>
    </cfRule>
  </conditionalFormatting>
  <conditionalFormatting sqref="O49:O50 O52">
    <cfRule type="containsText" dxfId="895" priority="1032" operator="containsText" text="нд">
      <formula>NOT(ISERROR(SEARCH("нд",O49)))</formula>
    </cfRule>
  </conditionalFormatting>
  <conditionalFormatting sqref="O48">
    <cfRule type="containsText" dxfId="894" priority="1031" operator="containsText" text="нд">
      <formula>NOT(ISERROR(SEARCH("нд",O48)))</formula>
    </cfRule>
  </conditionalFormatting>
  <conditionalFormatting sqref="O51">
    <cfRule type="containsText" dxfId="893" priority="1030" operator="containsText" text="нд">
      <formula>NOT(ISERROR(SEARCH("нд",O51)))</formula>
    </cfRule>
  </conditionalFormatting>
  <conditionalFormatting sqref="U49:U50 U52">
    <cfRule type="containsText" dxfId="892" priority="1029" operator="containsText" text="нд">
      <formula>NOT(ISERROR(SEARCH("нд",U49)))</formula>
    </cfRule>
  </conditionalFormatting>
  <conditionalFormatting sqref="U48">
    <cfRule type="containsText" dxfId="891" priority="1028" operator="containsText" text="нд">
      <formula>NOT(ISERROR(SEARCH("нд",U48)))</formula>
    </cfRule>
  </conditionalFormatting>
  <conditionalFormatting sqref="U51">
    <cfRule type="containsText" dxfId="890" priority="1027" operator="containsText" text="нд">
      <formula>NOT(ISERROR(SEARCH("нд",U51)))</formula>
    </cfRule>
  </conditionalFormatting>
  <conditionalFormatting sqref="AA49:AA50 AA52">
    <cfRule type="containsText" dxfId="889" priority="1026" operator="containsText" text="нд">
      <formula>NOT(ISERROR(SEARCH("нд",AA49)))</formula>
    </cfRule>
  </conditionalFormatting>
  <conditionalFormatting sqref="AA48">
    <cfRule type="containsText" dxfId="888" priority="1025" operator="containsText" text="нд">
      <formula>NOT(ISERROR(SEARCH("нд",AA48)))</formula>
    </cfRule>
  </conditionalFormatting>
  <conditionalFormatting sqref="AA51">
    <cfRule type="containsText" dxfId="887" priority="1024" operator="containsText" text="нд">
      <formula>NOT(ISERROR(SEARCH("нд",AA51)))</formula>
    </cfRule>
  </conditionalFormatting>
  <conditionalFormatting sqref="AG49:AG50 AG52">
    <cfRule type="containsText" dxfId="886" priority="1023" operator="containsText" text="нд">
      <formula>NOT(ISERROR(SEARCH("нд",AG49)))</formula>
    </cfRule>
  </conditionalFormatting>
  <conditionalFormatting sqref="AG48">
    <cfRule type="containsText" dxfId="885" priority="1022" operator="containsText" text="нд">
      <formula>NOT(ISERROR(SEARCH("нд",AG48)))</formula>
    </cfRule>
  </conditionalFormatting>
  <conditionalFormatting sqref="AG51">
    <cfRule type="containsText" dxfId="884" priority="1021" operator="containsText" text="нд">
      <formula>NOT(ISERROR(SEARCH("нд",AG51)))</formula>
    </cfRule>
  </conditionalFormatting>
  <conditionalFormatting sqref="A20:A25">
    <cfRule type="containsText" dxfId="883" priority="1020" operator="containsText" text="не требуется">
      <formula>NOT(ISERROR(SEARCH("не требуется",A20)))</formula>
    </cfRule>
  </conditionalFormatting>
  <conditionalFormatting sqref="C20:AF20">
    <cfRule type="containsText" dxfId="882" priority="1019" operator="containsText" text="нд">
      <formula>NOT(ISERROR(SEARCH("нд",C20)))</formula>
    </cfRule>
  </conditionalFormatting>
  <conditionalFormatting sqref="AB21:AF25">
    <cfRule type="containsText" dxfId="881" priority="1018" operator="containsText" text="нд">
      <formula>NOT(ISERROR(SEARCH("нд",AB21)))</formula>
    </cfRule>
  </conditionalFormatting>
  <conditionalFormatting sqref="A27:A32">
    <cfRule type="containsText" dxfId="880" priority="1017" operator="containsText" text="не требуется">
      <formula>NOT(ISERROR(SEARCH("не требуется",A27)))</formula>
    </cfRule>
  </conditionalFormatting>
  <conditionalFormatting sqref="C27:AF27">
    <cfRule type="containsText" dxfId="879" priority="1016" operator="containsText" text="нд">
      <formula>NOT(ISERROR(SEARCH("нд",C27)))</formula>
    </cfRule>
  </conditionalFormatting>
  <conditionalFormatting sqref="AB28:AF32">
    <cfRule type="containsText" dxfId="878" priority="1015" operator="containsText" text="нд">
      <formula>NOT(ISERROR(SEARCH("нд",AB28)))</formula>
    </cfRule>
  </conditionalFormatting>
  <conditionalFormatting sqref="C34:AF34">
    <cfRule type="containsText" dxfId="877" priority="1014" operator="containsText" text="нд">
      <formula>NOT(ISERROR(SEARCH("нд",C34)))</formula>
    </cfRule>
  </conditionalFormatting>
  <conditionalFormatting sqref="C21:C23 I21:I23 O21:O23 U21:U23 AA21:AA23 C25 I25 O25 U25 AA25">
    <cfRule type="containsText" dxfId="876" priority="1013" operator="containsText" text="нд">
      <formula>NOT(ISERROR(SEARCH("нд",C21)))</formula>
    </cfRule>
  </conditionalFormatting>
  <conditionalFormatting sqref="V21:Z23 P21:T23 J21:N23 D21:H23 D25:H25 J25:N25 P25:T25 V25:Z25">
    <cfRule type="containsText" dxfId="875" priority="1012" operator="containsText" text="нд">
      <formula>NOT(ISERROR(SEARCH("нд",D21)))</formula>
    </cfRule>
  </conditionalFormatting>
  <conditionalFormatting sqref="C24 I24 O24 U24 AA24">
    <cfRule type="containsText" dxfId="874" priority="1011" operator="containsText" text="нд">
      <formula>NOT(ISERROR(SEARCH("нд",C24)))</formula>
    </cfRule>
  </conditionalFormatting>
  <conditionalFormatting sqref="V24:Z24 P24:T24 J24:N24 D24:H24">
    <cfRule type="containsText" dxfId="873" priority="1010" operator="containsText" text="нд">
      <formula>NOT(ISERROR(SEARCH("нд",D24)))</formula>
    </cfRule>
  </conditionalFormatting>
  <conditionalFormatting sqref="C29:C30 I29:I30 O29:O30 U29:U30 AA29:AA30 C32 I32 O32 U32 AA32">
    <cfRule type="containsText" dxfId="872" priority="1009" operator="containsText" text="нд">
      <formula>NOT(ISERROR(SEARCH("нд",C29)))</formula>
    </cfRule>
  </conditionalFormatting>
  <conditionalFormatting sqref="V29:Z30 P29:T30 J29:N30 D29:H30 D32:H32 J32:N32 P32:T32 V32:Z32">
    <cfRule type="containsText" dxfId="871" priority="1008" operator="containsText" text="нд">
      <formula>NOT(ISERROR(SEARCH("нд",D29)))</formula>
    </cfRule>
  </conditionalFormatting>
  <conditionalFormatting sqref="C28 I28 O28 U28 AA28">
    <cfRule type="containsText" dxfId="870" priority="1007" operator="containsText" text="нд">
      <formula>NOT(ISERROR(SEARCH("нд",C28)))</formula>
    </cfRule>
  </conditionalFormatting>
  <conditionalFormatting sqref="V28:Z28 P28:T28 J28:N28 D28:H28">
    <cfRule type="containsText" dxfId="869" priority="1006" operator="containsText" text="нд">
      <formula>NOT(ISERROR(SEARCH("нд",D28)))</formula>
    </cfRule>
  </conditionalFormatting>
  <conditionalFormatting sqref="C31 I31 O31 U31 AA31">
    <cfRule type="containsText" dxfId="868" priority="1005" operator="containsText" text="нд">
      <formula>NOT(ISERROR(SEARCH("нд",C31)))</formula>
    </cfRule>
  </conditionalFormatting>
  <conditionalFormatting sqref="V31:Z31 P31:T31 J31:N31 D31:H31">
    <cfRule type="containsText" dxfId="867" priority="1004" operator="containsText" text="нд">
      <formula>NOT(ISERROR(SEARCH("нд",D31)))</formula>
    </cfRule>
  </conditionalFormatting>
  <conditionalFormatting sqref="AB35:AF39">
    <cfRule type="containsText" dxfId="866" priority="1003" operator="containsText" text="нд">
      <formula>NOT(ISERROR(SEARCH("нд",AB35)))</formula>
    </cfRule>
  </conditionalFormatting>
  <conditionalFormatting sqref="C35:N36 C39:N39 D37:H38 P39:T39 P35:T36 V35:Z36 V39:Z39">
    <cfRule type="containsText" dxfId="865" priority="1002" operator="containsText" text="нд">
      <formula>NOT(ISERROR(SEARCH("нд",C35)))</formula>
    </cfRule>
  </conditionalFormatting>
  <conditionalFormatting sqref="I37:N37 P37:T37 V37:Z37">
    <cfRule type="containsText" dxfId="864" priority="1001" operator="containsText" text="нд">
      <formula>NOT(ISERROR(SEARCH("нд",I37)))</formula>
    </cfRule>
  </conditionalFormatting>
  <conditionalFormatting sqref="I38:N38 P38:T38 V38:Z38">
    <cfRule type="containsText" dxfId="863" priority="1000" operator="containsText" text="нд">
      <formula>NOT(ISERROR(SEARCH("нд",I38)))</formula>
    </cfRule>
  </conditionalFormatting>
  <conditionalFormatting sqref="C38">
    <cfRule type="containsText" dxfId="862" priority="999" operator="containsText" text="нд">
      <formula>NOT(ISERROR(SEARCH("нд",C38)))</formula>
    </cfRule>
  </conditionalFormatting>
  <conditionalFormatting sqref="C37">
    <cfRule type="containsText" dxfId="861" priority="998" operator="containsText" text="нд">
      <formula>NOT(ISERROR(SEARCH("нд",C37)))</formula>
    </cfRule>
  </conditionalFormatting>
  <conditionalFormatting sqref="AG20:AL20">
    <cfRule type="containsText" dxfId="860" priority="997" operator="containsText" text="нд">
      <formula>NOT(ISERROR(SEARCH("нд",AG20)))</formula>
    </cfRule>
  </conditionalFormatting>
  <conditionalFormatting sqref="AH21:AL25">
    <cfRule type="containsText" dxfId="859" priority="996" operator="containsText" text="нд">
      <formula>NOT(ISERROR(SEARCH("нд",AH21)))</formula>
    </cfRule>
  </conditionalFormatting>
  <conditionalFormatting sqref="AG27:AL27">
    <cfRule type="containsText" dxfId="858" priority="995" operator="containsText" text="нд">
      <formula>NOT(ISERROR(SEARCH("нд",AG27)))</formula>
    </cfRule>
  </conditionalFormatting>
  <conditionalFormatting sqref="AH28:AL32">
    <cfRule type="containsText" dxfId="857" priority="994" operator="containsText" text="нд">
      <formula>NOT(ISERROR(SEARCH("нд",AH28)))</formula>
    </cfRule>
  </conditionalFormatting>
  <conditionalFormatting sqref="AG34:AL34">
    <cfRule type="containsText" dxfId="856" priority="993" operator="containsText" text="нд">
      <formula>NOT(ISERROR(SEARCH("нд",AG34)))</formula>
    </cfRule>
  </conditionalFormatting>
  <conditionalFormatting sqref="AG21:AG23 AG25">
    <cfRule type="containsText" dxfId="855" priority="992" operator="containsText" text="нд">
      <formula>NOT(ISERROR(SEARCH("нд",AG21)))</formula>
    </cfRule>
  </conditionalFormatting>
  <conditionalFormatting sqref="AG24">
    <cfRule type="containsText" dxfId="854" priority="991" operator="containsText" text="нд">
      <formula>NOT(ISERROR(SEARCH("нд",AG24)))</formula>
    </cfRule>
  </conditionalFormatting>
  <conditionalFormatting sqref="AG29:AG30 AG32">
    <cfRule type="containsText" dxfId="853" priority="990" operator="containsText" text="нд">
      <formula>NOT(ISERROR(SEARCH("нд",AG29)))</formula>
    </cfRule>
  </conditionalFormatting>
  <conditionalFormatting sqref="AG28">
    <cfRule type="containsText" dxfId="852" priority="989" operator="containsText" text="нд">
      <formula>NOT(ISERROR(SEARCH("нд",AG28)))</formula>
    </cfRule>
  </conditionalFormatting>
  <conditionalFormatting sqref="AG31">
    <cfRule type="containsText" dxfId="851" priority="988" operator="containsText" text="нд">
      <formula>NOT(ISERROR(SEARCH("нд",AG31)))</formula>
    </cfRule>
  </conditionalFormatting>
  <conditionalFormatting sqref="AH35:AL39">
    <cfRule type="containsText" dxfId="850" priority="987" operator="containsText" text="нд">
      <formula>NOT(ISERROR(SEARCH("нд",AH35)))</formula>
    </cfRule>
  </conditionalFormatting>
  <conditionalFormatting sqref="O35:O36 O39">
    <cfRule type="containsText" dxfId="849" priority="986" operator="containsText" text="нд">
      <formula>NOT(ISERROR(SEARCH("нд",O35)))</formula>
    </cfRule>
  </conditionalFormatting>
  <conditionalFormatting sqref="O37">
    <cfRule type="containsText" dxfId="848" priority="985" operator="containsText" text="нд">
      <formula>NOT(ISERROR(SEARCH("нд",O37)))</formula>
    </cfRule>
  </conditionalFormatting>
  <conditionalFormatting sqref="O38">
    <cfRule type="containsText" dxfId="847" priority="984" operator="containsText" text="нд">
      <formula>NOT(ISERROR(SEARCH("нд",O38)))</formula>
    </cfRule>
  </conditionalFormatting>
  <conditionalFormatting sqref="U35:U36 U39">
    <cfRule type="containsText" dxfId="846" priority="983" operator="containsText" text="нд">
      <formula>NOT(ISERROR(SEARCH("нд",U35)))</formula>
    </cfRule>
  </conditionalFormatting>
  <conditionalFormatting sqref="U37">
    <cfRule type="containsText" dxfId="845" priority="982" operator="containsText" text="нд">
      <formula>NOT(ISERROR(SEARCH("нд",U37)))</formula>
    </cfRule>
  </conditionalFormatting>
  <conditionalFormatting sqref="U38">
    <cfRule type="containsText" dxfId="844" priority="981" operator="containsText" text="нд">
      <formula>NOT(ISERROR(SEARCH("нд",U38)))</formula>
    </cfRule>
  </conditionalFormatting>
  <conditionalFormatting sqref="AA35:AA36 AA39">
    <cfRule type="containsText" dxfId="843" priority="980" operator="containsText" text="нд">
      <formula>NOT(ISERROR(SEARCH("нд",AA35)))</formula>
    </cfRule>
  </conditionalFormatting>
  <conditionalFormatting sqref="AA37">
    <cfRule type="containsText" dxfId="842" priority="979" operator="containsText" text="нд">
      <formula>NOT(ISERROR(SEARCH("нд",AA37)))</formula>
    </cfRule>
  </conditionalFormatting>
  <conditionalFormatting sqref="AA38">
    <cfRule type="containsText" dxfId="841" priority="978" operator="containsText" text="нд">
      <formula>NOT(ISERROR(SEARCH("нд",AA38)))</formula>
    </cfRule>
  </conditionalFormatting>
  <conditionalFormatting sqref="AG35:AG36 AG39">
    <cfRule type="containsText" dxfId="840" priority="977" operator="containsText" text="нд">
      <formula>NOT(ISERROR(SEARCH("нд",AG35)))</formula>
    </cfRule>
  </conditionalFormatting>
  <conditionalFormatting sqref="AG37">
    <cfRule type="containsText" dxfId="839" priority="976" operator="containsText" text="нд">
      <formula>NOT(ISERROR(SEARCH("нд",AG37)))</formula>
    </cfRule>
  </conditionalFormatting>
  <conditionalFormatting sqref="AG38">
    <cfRule type="containsText" dxfId="838" priority="975" operator="containsText" text="нд">
      <formula>NOT(ISERROR(SEARCH("нд",AG38)))</formula>
    </cfRule>
  </conditionalFormatting>
  <conditionalFormatting sqref="A208:A213">
    <cfRule type="containsText" dxfId="837" priority="974" operator="containsText" text="не требуется">
      <formula>NOT(ISERROR(SEARCH("не требуется",A208)))</formula>
    </cfRule>
  </conditionalFormatting>
  <conditionalFormatting sqref="C208:AF208">
    <cfRule type="containsText" dxfId="836" priority="973" operator="containsText" text="нд">
      <formula>NOT(ISERROR(SEARCH("нд",C208)))</formula>
    </cfRule>
  </conditionalFormatting>
  <conditionalFormatting sqref="C209:AF213">
    <cfRule type="containsText" dxfId="835" priority="972" operator="containsText" text="нд">
      <formula>NOT(ISERROR(SEARCH("нд",C209)))</formula>
    </cfRule>
  </conditionalFormatting>
  <conditionalFormatting sqref="D215:H219 J215:N219 P222:Z226 J222:N226 D222:H226 D228:H232 J228:N232 P228:Z232 P234:Z238 J234:N238 D234:H238 P215:Z219 AB234:AF238 AB228:AF232 AB222:AF226 AB215:AF219">
    <cfRule type="containsText" dxfId="834" priority="970" operator="containsText" text="нд">
      <formula>NOT(ISERROR(SEARCH("нд",D215)))</formula>
    </cfRule>
  </conditionalFormatting>
  <conditionalFormatting sqref="C215:C219 C222:C226 C228:C232 C234:C238">
    <cfRule type="containsText" dxfId="833" priority="969" operator="containsText" text="нд">
      <formula>NOT(ISERROR(SEARCH("нд",C215)))</formula>
    </cfRule>
  </conditionalFormatting>
  <conditionalFormatting sqref="O215:O219 O222:O226 O228:O232 O234:O238">
    <cfRule type="containsText" dxfId="832" priority="967" operator="containsText" text="нд">
      <formula>NOT(ISERROR(SEARCH("нд",O215)))</formula>
    </cfRule>
  </conditionalFormatting>
  <conditionalFormatting sqref="C227:Z227 AB227:AF227">
    <cfRule type="containsText" dxfId="831" priority="965" operator="containsText" text="нд">
      <formula>NOT(ISERROR(SEARCH("нд",C227)))</formula>
    </cfRule>
  </conditionalFormatting>
  <conditionalFormatting sqref="A214:A304">
    <cfRule type="containsText" dxfId="830" priority="971" operator="containsText" text="не требуется">
      <formula>NOT(ISERROR(SEARCH("не требуется",A214)))</formula>
    </cfRule>
  </conditionalFormatting>
  <conditionalFormatting sqref="I215:I219 I222:I226 I228:I232 I234:I238">
    <cfRule type="containsText" dxfId="829" priority="968" operator="containsText" text="нд">
      <formula>NOT(ISERROR(SEARCH("нд",I215)))</formula>
    </cfRule>
  </conditionalFormatting>
  <conditionalFormatting sqref="C221:AF221">
    <cfRule type="containsText" dxfId="828" priority="966" operator="containsText" text="нд">
      <formula>NOT(ISERROR(SEARCH("нд",C221)))</formula>
    </cfRule>
  </conditionalFormatting>
  <conditionalFormatting sqref="C233:Z233 AB233:AF233">
    <cfRule type="containsText" dxfId="827" priority="964" operator="containsText" text="нд">
      <formula>NOT(ISERROR(SEARCH("нд",C233)))</formula>
    </cfRule>
  </conditionalFormatting>
  <conditionalFormatting sqref="P240:Z244 J240:N244 D240:H244 D246:H250 J246:N250 P246:Z250 P252:Z256 J252:N256 D252:H256 AB252:AF256 AB246:AF250 AB240:AF244">
    <cfRule type="containsText" dxfId="826" priority="963" operator="containsText" text="нд">
      <formula>NOT(ISERROR(SEARCH("нд",D240)))</formula>
    </cfRule>
  </conditionalFormatting>
  <conditionalFormatting sqref="C240:C244 C246:C250 C252:C256">
    <cfRule type="containsText" dxfId="825" priority="962" operator="containsText" text="нд">
      <formula>NOT(ISERROR(SEARCH("нд",C240)))</formula>
    </cfRule>
  </conditionalFormatting>
  <conditionalFormatting sqref="O240:O244 O246:O250 O252:O256">
    <cfRule type="containsText" dxfId="824" priority="960" operator="containsText" text="нд">
      <formula>NOT(ISERROR(SEARCH("нд",O240)))</formula>
    </cfRule>
  </conditionalFormatting>
  <conditionalFormatting sqref="C245:Z245 AB245:AF245">
    <cfRule type="containsText" dxfId="823" priority="958" operator="containsText" text="нд">
      <formula>NOT(ISERROR(SEARCH("нд",C245)))</formula>
    </cfRule>
  </conditionalFormatting>
  <conditionalFormatting sqref="I240:I244 I246:I250 I252:I256">
    <cfRule type="containsText" dxfId="822" priority="961" operator="containsText" text="нд">
      <formula>NOT(ISERROR(SEARCH("нд",I240)))</formula>
    </cfRule>
  </conditionalFormatting>
  <conditionalFormatting sqref="C239:Z239 AB239:AF239">
    <cfRule type="containsText" dxfId="821" priority="959" operator="containsText" text="нд">
      <formula>NOT(ISERROR(SEARCH("нд",C239)))</formula>
    </cfRule>
  </conditionalFormatting>
  <conditionalFormatting sqref="C251:Z251 AB251:AF251">
    <cfRule type="containsText" dxfId="820" priority="957" operator="containsText" text="нд">
      <formula>NOT(ISERROR(SEARCH("нд",C251)))</formula>
    </cfRule>
  </conditionalFormatting>
  <conditionalFormatting sqref="P258:Z262 J258:N262 D258:H262 D264:H268 J264:N268 P264:Z268 P270:Z274 J270:N274 D270:H274 AB270:AF274 AB264:AF268 AB258:AF262">
    <cfRule type="containsText" dxfId="819" priority="956" operator="containsText" text="нд">
      <formula>NOT(ISERROR(SEARCH("нд",D258)))</formula>
    </cfRule>
  </conditionalFormatting>
  <conditionalFormatting sqref="C258:C262 C264:C268 C270:C274">
    <cfRule type="containsText" dxfId="818" priority="955" operator="containsText" text="нд">
      <formula>NOT(ISERROR(SEARCH("нд",C258)))</formula>
    </cfRule>
  </conditionalFormatting>
  <conditionalFormatting sqref="O258:O262 O264:O268 O270:O274">
    <cfRule type="containsText" dxfId="817" priority="953" operator="containsText" text="нд">
      <formula>NOT(ISERROR(SEARCH("нд",O258)))</formula>
    </cfRule>
  </conditionalFormatting>
  <conditionalFormatting sqref="C263:Z263 AB263:AF263">
    <cfRule type="containsText" dxfId="816" priority="951" operator="containsText" text="нд">
      <formula>NOT(ISERROR(SEARCH("нд",C263)))</formula>
    </cfRule>
  </conditionalFormatting>
  <conditionalFormatting sqref="I258:I262 I264:I268 I270:I274">
    <cfRule type="containsText" dxfId="815" priority="954" operator="containsText" text="нд">
      <formula>NOT(ISERROR(SEARCH("нд",I258)))</formula>
    </cfRule>
  </conditionalFormatting>
  <conditionalFormatting sqref="C257:Z257 AB257:AF257">
    <cfRule type="containsText" dxfId="814" priority="952" operator="containsText" text="нд">
      <formula>NOT(ISERROR(SEARCH("нд",C257)))</formula>
    </cfRule>
  </conditionalFormatting>
  <conditionalFormatting sqref="C269:Z269 AB269:AF269">
    <cfRule type="containsText" dxfId="813" priority="950" operator="containsText" text="нд">
      <formula>NOT(ISERROR(SEARCH("нд",C269)))</formula>
    </cfRule>
  </conditionalFormatting>
  <conditionalFormatting sqref="P276:Z280 J276:N280 D276:H280 D282:H286 J282:N286 P282:Z286 P288:Z292 J288:N292 D288:H292 AB288:AF292 AB282:AF286 AB276:AF280">
    <cfRule type="containsText" dxfId="812" priority="949" operator="containsText" text="нд">
      <formula>NOT(ISERROR(SEARCH("нд",D276)))</formula>
    </cfRule>
  </conditionalFormatting>
  <conditionalFormatting sqref="C276:C280 C282:C286 C288:C292">
    <cfRule type="containsText" dxfId="811" priority="948" operator="containsText" text="нд">
      <formula>NOT(ISERROR(SEARCH("нд",C276)))</formula>
    </cfRule>
  </conditionalFormatting>
  <conditionalFormatting sqref="O276:O280 O282:O286 O288:O292">
    <cfRule type="containsText" dxfId="810" priority="946" operator="containsText" text="нд">
      <formula>NOT(ISERROR(SEARCH("нд",O276)))</formula>
    </cfRule>
  </conditionalFormatting>
  <conditionalFormatting sqref="C281:Z281 AB281:AF281">
    <cfRule type="containsText" dxfId="809" priority="944" operator="containsText" text="нд">
      <formula>NOT(ISERROR(SEARCH("нд",C281)))</formula>
    </cfRule>
  </conditionalFormatting>
  <conditionalFormatting sqref="I276:I280 I282:I286 I288:I292">
    <cfRule type="containsText" dxfId="808" priority="947" operator="containsText" text="нд">
      <formula>NOT(ISERROR(SEARCH("нд",I276)))</formula>
    </cfRule>
  </conditionalFormatting>
  <conditionalFormatting sqref="C275:Z275 AB275:AF275">
    <cfRule type="containsText" dxfId="807" priority="945" operator="containsText" text="нд">
      <formula>NOT(ISERROR(SEARCH("нд",C275)))</formula>
    </cfRule>
  </conditionalFormatting>
  <conditionalFormatting sqref="C287:Z287 AB287:AF287">
    <cfRule type="containsText" dxfId="806" priority="943" operator="containsText" text="нд">
      <formula>NOT(ISERROR(SEARCH("нд",C287)))</formula>
    </cfRule>
  </conditionalFormatting>
  <conditionalFormatting sqref="P294:Z298 J294:N298 D294:H298 AB294:AF298">
    <cfRule type="containsText" dxfId="805" priority="942" operator="containsText" text="нд">
      <formula>NOT(ISERROR(SEARCH("нд",D294)))</formula>
    </cfRule>
  </conditionalFormatting>
  <conditionalFormatting sqref="C294:C298">
    <cfRule type="containsText" dxfId="804" priority="941" operator="containsText" text="нд">
      <formula>NOT(ISERROR(SEARCH("нд",C294)))</formula>
    </cfRule>
  </conditionalFormatting>
  <conditionalFormatting sqref="O294:O298">
    <cfRule type="containsText" dxfId="803" priority="939" operator="containsText" text="нд">
      <formula>NOT(ISERROR(SEARCH("нд",O294)))</formula>
    </cfRule>
  </conditionalFormatting>
  <conditionalFormatting sqref="I294:I298">
    <cfRule type="containsText" dxfId="802" priority="940" operator="containsText" text="нд">
      <formula>NOT(ISERROR(SEARCH("нд",I294)))</formula>
    </cfRule>
  </conditionalFormatting>
  <conditionalFormatting sqref="C293:Z293 AB293:AF293">
    <cfRule type="containsText" dxfId="801" priority="938" operator="containsText" text="нд">
      <formula>NOT(ISERROR(SEARCH("нд",C293)))</formula>
    </cfRule>
  </conditionalFormatting>
  <conditionalFormatting sqref="P300:Z304 J300:N304 D300:H304 AB300:AF304">
    <cfRule type="containsText" dxfId="800" priority="937" operator="containsText" text="нд">
      <formula>NOT(ISERROR(SEARCH("нд",D300)))</formula>
    </cfRule>
  </conditionalFormatting>
  <conditionalFormatting sqref="C300:C304">
    <cfRule type="containsText" dxfId="799" priority="936" operator="containsText" text="нд">
      <formula>NOT(ISERROR(SEARCH("нд",C300)))</formula>
    </cfRule>
  </conditionalFormatting>
  <conditionalFormatting sqref="O300:O304">
    <cfRule type="containsText" dxfId="798" priority="934" operator="containsText" text="нд">
      <formula>NOT(ISERROR(SEARCH("нд",O300)))</formula>
    </cfRule>
  </conditionalFormatting>
  <conditionalFormatting sqref="I300:I304">
    <cfRule type="containsText" dxfId="797" priority="935" operator="containsText" text="нд">
      <formula>NOT(ISERROR(SEARCH("нд",I300)))</formula>
    </cfRule>
  </conditionalFormatting>
  <conditionalFormatting sqref="C299:Z299 AB299:AF299">
    <cfRule type="containsText" dxfId="796" priority="933" operator="containsText" text="нд">
      <formula>NOT(ISERROR(SEARCH("нд",C299)))</formula>
    </cfRule>
  </conditionalFormatting>
  <conditionalFormatting sqref="AG208:AL208">
    <cfRule type="containsText" dxfId="795" priority="930" operator="containsText" text="нд">
      <formula>NOT(ISERROR(SEARCH("нд",AG208)))</formula>
    </cfRule>
  </conditionalFormatting>
  <conditionalFormatting sqref="AG209:AL213">
    <cfRule type="containsText" dxfId="794" priority="929" operator="containsText" text="нд">
      <formula>NOT(ISERROR(SEARCH("нд",AG209)))</formula>
    </cfRule>
  </conditionalFormatting>
  <conditionalFormatting sqref="AH215:AL219 AG222:AL226 AG228:AL232 AG234:AL238">
    <cfRule type="containsText" dxfId="793" priority="928" operator="containsText" text="нд">
      <formula>NOT(ISERROR(SEARCH("нд",AG215)))</formula>
    </cfRule>
  </conditionalFormatting>
  <conditionalFormatting sqref="AG227:AL227">
    <cfRule type="containsText" dxfId="792" priority="926" operator="containsText" text="нд">
      <formula>NOT(ISERROR(SEARCH("нд",AG227)))</formula>
    </cfRule>
  </conditionalFormatting>
  <conditionalFormatting sqref="AG221:AL221">
    <cfRule type="containsText" dxfId="791" priority="927" operator="containsText" text="нд">
      <formula>NOT(ISERROR(SEARCH("нд",AG221)))</formula>
    </cfRule>
  </conditionalFormatting>
  <conditionalFormatting sqref="AG233:AL233">
    <cfRule type="containsText" dxfId="790" priority="925" operator="containsText" text="нд">
      <formula>NOT(ISERROR(SEARCH("нд",AG233)))</formula>
    </cfRule>
  </conditionalFormatting>
  <conditionalFormatting sqref="AG240:AL244 AG246:AL250 AG252:AL256">
    <cfRule type="containsText" dxfId="789" priority="924" operator="containsText" text="нд">
      <formula>NOT(ISERROR(SEARCH("нд",AG240)))</formula>
    </cfRule>
  </conditionalFormatting>
  <conditionalFormatting sqref="AG245:AL245">
    <cfRule type="containsText" dxfId="788" priority="922" operator="containsText" text="нд">
      <formula>NOT(ISERROR(SEARCH("нд",AG245)))</formula>
    </cfRule>
  </conditionalFormatting>
  <conditionalFormatting sqref="AG239:AL239">
    <cfRule type="containsText" dxfId="787" priority="923" operator="containsText" text="нд">
      <formula>NOT(ISERROR(SEARCH("нд",AG239)))</formula>
    </cfRule>
  </conditionalFormatting>
  <conditionalFormatting sqref="AG251:AL251">
    <cfRule type="containsText" dxfId="786" priority="921" operator="containsText" text="нд">
      <formula>NOT(ISERROR(SEARCH("нд",AG251)))</formula>
    </cfRule>
  </conditionalFormatting>
  <conditionalFormatting sqref="AG258:AL262 AG264:AL268 AG270:AL274">
    <cfRule type="containsText" dxfId="785" priority="920" operator="containsText" text="нд">
      <formula>NOT(ISERROR(SEARCH("нд",AG258)))</formula>
    </cfRule>
  </conditionalFormatting>
  <conditionalFormatting sqref="AG263:AL263">
    <cfRule type="containsText" dxfId="784" priority="918" operator="containsText" text="нд">
      <formula>NOT(ISERROR(SEARCH("нд",AG263)))</formula>
    </cfRule>
  </conditionalFormatting>
  <conditionalFormatting sqref="AG257:AL257">
    <cfRule type="containsText" dxfId="783" priority="919" operator="containsText" text="нд">
      <formula>NOT(ISERROR(SEARCH("нд",AG257)))</formula>
    </cfRule>
  </conditionalFormatting>
  <conditionalFormatting sqref="AG269:AL269">
    <cfRule type="containsText" dxfId="782" priority="917" operator="containsText" text="нд">
      <formula>NOT(ISERROR(SEARCH("нд",AG269)))</formula>
    </cfRule>
  </conditionalFormatting>
  <conditionalFormatting sqref="AG276:AL280 AG282:AL286 AG288:AL292">
    <cfRule type="containsText" dxfId="781" priority="916" operator="containsText" text="нд">
      <formula>NOT(ISERROR(SEARCH("нд",AG276)))</formula>
    </cfRule>
  </conditionalFormatting>
  <conditionalFormatting sqref="AG281:AL281">
    <cfRule type="containsText" dxfId="780" priority="914" operator="containsText" text="нд">
      <formula>NOT(ISERROR(SEARCH("нд",AG281)))</formula>
    </cfRule>
  </conditionalFormatting>
  <conditionalFormatting sqref="AG275:AL275">
    <cfRule type="containsText" dxfId="779" priority="915" operator="containsText" text="нд">
      <formula>NOT(ISERROR(SEARCH("нд",AG275)))</formula>
    </cfRule>
  </conditionalFormatting>
  <conditionalFormatting sqref="AG287:AL287">
    <cfRule type="containsText" dxfId="778" priority="913" operator="containsText" text="нд">
      <formula>NOT(ISERROR(SEARCH("нд",AG287)))</formula>
    </cfRule>
  </conditionalFormatting>
  <conditionalFormatting sqref="AG294:AL298">
    <cfRule type="containsText" dxfId="777" priority="912" operator="containsText" text="нд">
      <formula>NOT(ISERROR(SEARCH("нд",AG294)))</formula>
    </cfRule>
  </conditionalFormatting>
  <conditionalFormatting sqref="AG293:AL293">
    <cfRule type="containsText" dxfId="776" priority="911" operator="containsText" text="нд">
      <formula>NOT(ISERROR(SEARCH("нд",AG293)))</formula>
    </cfRule>
  </conditionalFormatting>
  <conditionalFormatting sqref="AG300:AL304">
    <cfRule type="containsText" dxfId="775" priority="910" operator="containsText" text="нд">
      <formula>NOT(ISERROR(SEARCH("нд",AG300)))</formula>
    </cfRule>
  </conditionalFormatting>
  <conditionalFormatting sqref="AG299:AL299">
    <cfRule type="containsText" dxfId="774" priority="909" operator="containsText" text="нд">
      <formula>NOT(ISERROR(SEARCH("нд",AG299)))</formula>
    </cfRule>
  </conditionalFormatting>
  <conditionalFormatting sqref="AG307">
    <cfRule type="containsText" dxfId="773" priority="834" operator="containsText" text="нд">
      <formula>NOT(ISERROR(SEARCH("нд",AG307)))</formula>
    </cfRule>
  </conditionalFormatting>
  <conditionalFormatting sqref="C54:AF57 C59:AF59 AB58:AF58">
    <cfRule type="containsText" dxfId="772" priority="833" operator="containsText" text="нд">
      <formula>NOT(ISERROR(SEARCH("нд",C54)))</formula>
    </cfRule>
  </conditionalFormatting>
  <conditionalFormatting sqref="C58:AA58">
    <cfRule type="containsText" dxfId="771" priority="832" operator="containsText" text="нд">
      <formula>NOT(ISERROR(SEARCH("нд",C58)))</formula>
    </cfRule>
  </conditionalFormatting>
  <conditionalFormatting sqref="AG54:AL57 AG59:AL59 AH58:AL58">
    <cfRule type="containsText" dxfId="770" priority="831" operator="containsText" text="нд">
      <formula>NOT(ISERROR(SEARCH("нд",AG54)))</formula>
    </cfRule>
  </conditionalFormatting>
  <conditionalFormatting sqref="AG215:AG219">
    <cfRule type="containsText" dxfId="769" priority="892" operator="containsText" text="нд">
      <formula>NOT(ISERROR(SEARCH("нд",AG215)))</formula>
    </cfRule>
  </conditionalFormatting>
  <conditionalFormatting sqref="AG136:AG137 AG134:AL134 AH136:AL136 AG129:AL129">
    <cfRule type="containsText" dxfId="768" priority="829" operator="containsText" text="нд">
      <formula>NOT(ISERROR(SEARCH("нд",AG129)))</formula>
    </cfRule>
  </conditionalFormatting>
  <conditionalFormatting sqref="AA280">
    <cfRule type="containsText" dxfId="767" priority="890" operator="containsText" text="нд">
      <formula>NOT(ISERROR(SEARCH("нд",AA280)))</formula>
    </cfRule>
  </conditionalFormatting>
  <conditionalFormatting sqref="AI313:AL313">
    <cfRule type="containsText" dxfId="766" priority="630" operator="containsText" text="нд">
      <formula>NOT(ISERROR(SEARCH("нд",AI313)))</formula>
    </cfRule>
  </conditionalFormatting>
  <conditionalFormatting sqref="AG58">
    <cfRule type="containsText" dxfId="765" priority="830" operator="containsText" text="нд">
      <formula>NOT(ISERROR(SEARCH("нд",AG58)))</formula>
    </cfRule>
  </conditionalFormatting>
  <conditionalFormatting sqref="U132:W132 AA132:AF132">
    <cfRule type="containsText" dxfId="764" priority="801" operator="containsText" text="нд">
      <formula>NOT(ISERROR(SEARCH("нд",U132)))</formula>
    </cfRule>
  </conditionalFormatting>
  <conditionalFormatting sqref="X132:Z132">
    <cfRule type="containsText" dxfId="763" priority="800" operator="containsText" text="нд">
      <formula>NOT(ISERROR(SEARCH("нд",X132)))</formula>
    </cfRule>
  </conditionalFormatting>
  <conditionalFormatting sqref="AH315:AI315">
    <cfRule type="containsText" dxfId="762" priority="625" operator="containsText" text="нд">
      <formula>NOT(ISERROR(SEARCH("нд",AH315)))</formula>
    </cfRule>
  </conditionalFormatting>
  <conditionalFormatting sqref="AH314">
    <cfRule type="containsText" dxfId="761" priority="624" operator="containsText" text="нд">
      <formula>NOT(ISERROR(SEARCH("нд",AH314)))</formula>
    </cfRule>
  </conditionalFormatting>
  <conditionalFormatting sqref="AH320 AL324 AJ322 AI321 AK323">
    <cfRule type="containsText" dxfId="760" priority="623" operator="containsText" text="нд">
      <formula>NOT(ISERROR(SEARCH("нд",AH320)))</formula>
    </cfRule>
  </conditionalFormatting>
  <conditionalFormatting sqref="U176:U177">
    <cfRule type="containsText" dxfId="759" priority="692" operator="containsText" text="нд">
      <formula>NOT(ISERROR(SEARCH("нд",U176)))</formula>
    </cfRule>
  </conditionalFormatting>
  <conditionalFormatting sqref="AA121:AA125">
    <cfRule type="containsText" dxfId="758" priority="795" operator="containsText" text="нд">
      <formula>NOT(ISERROR(SEARCH("нд",AA121)))</formula>
    </cfRule>
  </conditionalFormatting>
  <conditionalFormatting sqref="D121:H125">
    <cfRule type="containsText" dxfId="757" priority="822" operator="containsText" text="нд">
      <formula>NOT(ISERROR(SEARCH("нд",D121)))</formula>
    </cfRule>
  </conditionalFormatting>
  <conditionalFormatting sqref="I157:I161">
    <cfRule type="containsText" dxfId="756" priority="717" operator="containsText" text="нд">
      <formula>NOT(ISERROR(SEARCH("нд",I157)))</formula>
    </cfRule>
  </conditionalFormatting>
  <conditionalFormatting sqref="O157:O161">
    <cfRule type="containsText" dxfId="755" priority="716" operator="containsText" text="нд">
      <formula>NOT(ISERROR(SEARCH("нд",O157)))</formula>
    </cfRule>
  </conditionalFormatting>
  <conditionalFormatting sqref="U157:U161">
    <cfRule type="containsText" dxfId="754" priority="715" operator="containsText" text="нд">
      <formula>NOT(ISERROR(SEARCH("нд",U157)))</formula>
    </cfRule>
  </conditionalFormatting>
  <conditionalFormatting sqref="AA158:AA161">
    <cfRule type="containsText" dxfId="753" priority="714" operator="containsText" text="нд">
      <formula>NOT(ISERROR(SEARCH("нд",AA158)))</formula>
    </cfRule>
  </conditionalFormatting>
  <conditionalFormatting sqref="U120:W120 AA120:AF120">
    <cfRule type="containsText" dxfId="752" priority="817" operator="containsText" text="нд">
      <formula>NOT(ISERROR(SEARCH("нд",U120)))</formula>
    </cfRule>
  </conditionalFormatting>
  <conditionalFormatting sqref="X120:Z120">
    <cfRule type="containsText" dxfId="751" priority="816" operator="containsText" text="нд">
      <formula>NOT(ISERROR(SEARCH("нд",X120)))</formula>
    </cfRule>
  </conditionalFormatting>
  <conditionalFormatting sqref="C126:T126">
    <cfRule type="containsText" dxfId="750" priority="815" operator="containsText" text="нд">
      <formula>NOT(ISERROR(SEARCH("нд",C126)))</formula>
    </cfRule>
  </conditionalFormatting>
  <conditionalFormatting sqref="AB157:AF161">
    <cfRule type="containsText" dxfId="749" priority="710" operator="containsText" text="нд">
      <formula>NOT(ISERROR(SEARCH("нд",AB157)))</formula>
    </cfRule>
  </conditionalFormatting>
  <conditionalFormatting sqref="D157:H161">
    <cfRule type="containsText" dxfId="748" priority="709" operator="containsText" text="нд">
      <formula>NOT(ISERROR(SEARCH("нд",D157)))</formula>
    </cfRule>
  </conditionalFormatting>
  <conditionalFormatting sqref="C150:AF150">
    <cfRule type="containsText" dxfId="747" priority="783" operator="containsText" text="нд">
      <formula>NOT(ISERROR(SEARCH("нд",C150)))</formula>
    </cfRule>
  </conditionalFormatting>
  <conditionalFormatting sqref="C127:C131">
    <cfRule type="containsText" dxfId="746" priority="678" operator="containsText" text="нд">
      <formula>NOT(ISERROR(SEARCH("нд",C127)))</formula>
    </cfRule>
  </conditionalFormatting>
  <conditionalFormatting sqref="U126:W126 AA126:AF126">
    <cfRule type="containsText" dxfId="745" priority="809" operator="containsText" text="нд">
      <formula>NOT(ISERROR(SEARCH("нд",U126)))</formula>
    </cfRule>
  </conditionalFormatting>
  <conditionalFormatting sqref="X126:Z126">
    <cfRule type="containsText" dxfId="744" priority="808" operator="containsText" text="нд">
      <formula>NOT(ISERROR(SEARCH("нд",X126)))</formula>
    </cfRule>
  </conditionalFormatting>
  <conditionalFormatting sqref="C132:T132">
    <cfRule type="containsText" dxfId="743" priority="807" operator="containsText" text="нд">
      <formula>NOT(ISERROR(SEARCH("нд",C132)))</formula>
    </cfRule>
  </conditionalFormatting>
  <conditionalFormatting sqref="AK309:AL309">
    <cfRule type="containsText" dxfId="742" priority="632" operator="containsText" text="нд">
      <formula>NOT(ISERROR(SEARCH("нд",AK309)))</formula>
    </cfRule>
  </conditionalFormatting>
  <conditionalFormatting sqref="C169:AF169 C175:AF175">
    <cfRule type="containsText" dxfId="741" priority="701" operator="containsText" text="нд">
      <formula>NOT(ISERROR(SEARCH("нд",C169)))</formula>
    </cfRule>
  </conditionalFormatting>
  <conditionalFormatting sqref="AG170:AG172">
    <cfRule type="containsText" dxfId="740" priority="688" operator="containsText" text="нд">
      <formula>NOT(ISERROR(SEARCH("нд",AG170)))</formula>
    </cfRule>
  </conditionalFormatting>
  <conditionalFormatting sqref="AJ314:AL314">
    <cfRule type="containsText" dxfId="739" priority="629" operator="containsText" text="нд">
      <formula>NOT(ISERROR(SEARCH("нд",AJ314)))</formula>
    </cfRule>
  </conditionalFormatting>
  <conditionalFormatting sqref="AK315:AL315">
    <cfRule type="containsText" dxfId="738" priority="628" operator="containsText" text="нд">
      <formula>NOT(ISERROR(SEARCH("нд",AK315)))</formula>
    </cfRule>
  </conditionalFormatting>
  <conditionalFormatting sqref="C144:AF144">
    <cfRule type="containsText" dxfId="737" priority="789" operator="containsText" text="нд">
      <formula>NOT(ISERROR(SEARCH("нд",C144)))</formula>
    </cfRule>
  </conditionalFormatting>
  <conditionalFormatting sqref="D145:H149">
    <cfRule type="containsText" dxfId="736" priority="788" operator="containsText" text="нд">
      <formula>NOT(ISERROR(SEARCH("нд",D145)))</formula>
    </cfRule>
  </conditionalFormatting>
  <conditionalFormatting sqref="J139:N143">
    <cfRule type="containsText" dxfId="735" priority="787" operator="containsText" text="нд">
      <formula>NOT(ISERROR(SEARCH("нд",J139)))</formula>
    </cfRule>
  </conditionalFormatting>
  <conditionalFormatting sqref="P139:T143">
    <cfRule type="containsText" dxfId="734" priority="786" operator="containsText" text="нд">
      <formula>NOT(ISERROR(SEARCH("нд",P139)))</formula>
    </cfRule>
  </conditionalFormatting>
  <conditionalFormatting sqref="V139:Z143">
    <cfRule type="containsText" dxfId="733" priority="785" operator="containsText" text="нд">
      <formula>NOT(ISERROR(SEARCH("нд",V139)))</formula>
    </cfRule>
  </conditionalFormatting>
  <conditionalFormatting sqref="AB139:AF143">
    <cfRule type="containsText" dxfId="732" priority="784" operator="containsText" text="нд">
      <formula>NOT(ISERROR(SEARCH("нд",AB139)))</formula>
    </cfRule>
  </conditionalFormatting>
  <conditionalFormatting sqref="V121:Z125">
    <cfRule type="containsText" dxfId="731" priority="679" operator="containsText" text="нд">
      <formula>NOT(ISERROR(SEARCH("нд",V121)))</formula>
    </cfRule>
  </conditionalFormatting>
  <conditionalFormatting sqref="AB121:AF125">
    <cfRule type="containsText" dxfId="730" priority="794" operator="containsText" text="нд">
      <formula>NOT(ISERROR(SEARCH("нд",AB121)))</formula>
    </cfRule>
  </conditionalFormatting>
  <conditionalFormatting sqref="AG169:AL169 AG175:AL175">
    <cfRule type="containsText" dxfId="729" priority="689" operator="containsText" text="нд">
      <formula>NOT(ISERROR(SEARCH("нд",AG169)))</formula>
    </cfRule>
  </conditionalFormatting>
  <conditionalFormatting sqref="AI320:AL320">
    <cfRule type="containsText" dxfId="728" priority="618" operator="containsText" text="нд">
      <formula>NOT(ISERROR(SEARCH("нд",AI320)))</formula>
    </cfRule>
  </conditionalFormatting>
  <conditionalFormatting sqref="AG176:AG178 AG180">
    <cfRule type="containsText" dxfId="727" priority="687" operator="containsText" text="нд">
      <formula>NOT(ISERROR(SEARCH("нд",AG176)))</formula>
    </cfRule>
  </conditionalFormatting>
  <conditionalFormatting sqref="AH170:AL174 AH176:AL180">
    <cfRule type="containsText" dxfId="726" priority="686" operator="containsText" text="нд">
      <formula>NOT(ISERROR(SEARCH("нд",AH170)))</formula>
    </cfRule>
  </conditionalFormatting>
  <conditionalFormatting sqref="AB128:AF128 AB130:AF130">
    <cfRule type="containsText" dxfId="725" priority="749" operator="containsText" text="нд">
      <formula>NOT(ISERROR(SEARCH("нд",AB128)))</formula>
    </cfRule>
  </conditionalFormatting>
  <conditionalFormatting sqref="I121:I124">
    <cfRule type="containsText" dxfId="724" priority="684" operator="containsText" text="нд">
      <formula>NOT(ISERROR(SEARCH("нд",I121)))</formula>
    </cfRule>
  </conditionalFormatting>
  <conditionalFormatting sqref="P157:T161">
    <cfRule type="containsText" dxfId="723" priority="712" operator="containsText" text="нд">
      <formula>NOT(ISERROR(SEARCH("нд",P157)))</formula>
    </cfRule>
  </conditionalFormatting>
  <conditionalFormatting sqref="O121:O124">
    <cfRule type="containsText" dxfId="722" priority="682" operator="containsText" text="нд">
      <formula>NOT(ISERROR(SEARCH("нд",O121)))</formula>
    </cfRule>
  </conditionalFormatting>
  <conditionalFormatting sqref="P121:T125">
    <cfRule type="containsText" dxfId="721" priority="681" operator="containsText" text="нд">
      <formula>NOT(ISERROR(SEARCH("нд",P121)))</formula>
    </cfRule>
  </conditionalFormatting>
  <conditionalFormatting sqref="U170:U172">
    <cfRule type="containsText" dxfId="720" priority="697" operator="containsText" text="нд">
      <formula>NOT(ISERROR(SEARCH("нд",U170)))</formula>
    </cfRule>
  </conditionalFormatting>
  <conditionalFormatting sqref="C138:AF138">
    <cfRule type="containsText" dxfId="719" priority="828" operator="containsText" text="нд">
      <formula>NOT(ISERROR(SEARCH("нд",C138)))</formula>
    </cfRule>
  </conditionalFormatting>
  <conditionalFormatting sqref="C143 I139:I143 O139:O143 U139:U143 AA139:AA143">
    <cfRule type="containsText" dxfId="718" priority="827" operator="containsText" text="нд">
      <formula>NOT(ISERROR(SEARCH("нд",C139)))</formula>
    </cfRule>
  </conditionalFormatting>
  <conditionalFormatting sqref="D127:H131">
    <cfRule type="containsText" dxfId="717" priority="677" operator="containsText" text="нд">
      <formula>NOT(ISERROR(SEARCH("нд",D127)))</formula>
    </cfRule>
  </conditionalFormatting>
  <conditionalFormatting sqref="I127:I130">
    <cfRule type="containsText" dxfId="716" priority="676" operator="containsText" text="нд">
      <formula>NOT(ISERROR(SEARCH("нд",I127)))</formula>
    </cfRule>
  </conditionalFormatting>
  <conditionalFormatting sqref="J127:N131">
    <cfRule type="containsText" dxfId="715" priority="675" operator="containsText" text="нд">
      <formula>NOT(ISERROR(SEARCH("нд",J127)))</formula>
    </cfRule>
  </conditionalFormatting>
  <conditionalFormatting sqref="O127:O130">
    <cfRule type="containsText" dxfId="714" priority="674" operator="containsText" text="нд">
      <formula>NOT(ISERROR(SEARCH("нд",O127)))</formula>
    </cfRule>
  </conditionalFormatting>
  <conditionalFormatting sqref="V155:Z155">
    <cfRule type="containsText" dxfId="713" priority="726" operator="containsText" text="нд">
      <formula>NOT(ISERROR(SEARCH("нд",V155)))</formula>
    </cfRule>
  </conditionalFormatting>
  <conditionalFormatting sqref="AG139:AG143">
    <cfRule type="containsText" dxfId="712" priority="772" operator="containsText" text="нд">
      <formula>NOT(ISERROR(SEARCH("нд",AG139)))</formula>
    </cfRule>
  </conditionalFormatting>
  <conditionalFormatting sqref="AG120:AL120">
    <cfRule type="containsText" dxfId="711" priority="771" operator="containsText" text="нд">
      <formula>NOT(ISERROR(SEARCH("нд",AG120)))</formula>
    </cfRule>
  </conditionalFormatting>
  <conditionalFormatting sqref="AG126:AL126">
    <cfRule type="containsText" dxfId="710" priority="770" operator="containsText" text="нд">
      <formula>NOT(ISERROR(SEARCH("нд",AG126)))</formula>
    </cfRule>
  </conditionalFormatting>
  <conditionalFormatting sqref="C139:C142">
    <cfRule type="containsText" dxfId="709" priority="826" operator="containsText" text="нд">
      <formula>NOT(ISERROR(SEARCH("нд",C139)))</formula>
    </cfRule>
  </conditionalFormatting>
  <conditionalFormatting sqref="D139:H143">
    <cfRule type="containsText" dxfId="708" priority="825" operator="containsText" text="нд">
      <formula>NOT(ISERROR(SEARCH("нд",D139)))</formula>
    </cfRule>
  </conditionalFormatting>
  <conditionalFormatting sqref="J145:N149">
    <cfRule type="containsText" dxfId="707" priority="776" operator="containsText" text="нд">
      <formula>NOT(ISERROR(SEARCH("нд",J145)))</formula>
    </cfRule>
  </conditionalFormatting>
  <conditionalFormatting sqref="C120:T120">
    <cfRule type="containsText" dxfId="706" priority="824" operator="containsText" text="нд">
      <formula>NOT(ISERROR(SEARCH("нд",C120)))</formula>
    </cfRule>
  </conditionalFormatting>
  <conditionalFormatting sqref="C121:C125">
    <cfRule type="containsText" dxfId="705" priority="823" operator="containsText" text="нд">
      <formula>NOT(ISERROR(SEARCH("нд",C121)))</formula>
    </cfRule>
  </conditionalFormatting>
  <conditionalFormatting sqref="C156:AF156">
    <cfRule type="containsText" dxfId="704" priority="718" operator="containsText" text="нд">
      <formula>NOT(ISERROR(SEARCH("нд",C156)))</formula>
    </cfRule>
  </conditionalFormatting>
  <conditionalFormatting sqref="V151:Z151">
    <cfRule type="containsText" dxfId="703" priority="724" operator="containsText" text="нд">
      <formula>NOT(ISERROR(SEARCH("нд",V151)))</formula>
    </cfRule>
  </conditionalFormatting>
  <conditionalFormatting sqref="U153:Z153">
    <cfRule type="containsText" dxfId="702" priority="723" operator="containsText" text="нд">
      <formula>NOT(ISERROR(SEARCH("нд",U153)))</formula>
    </cfRule>
  </conditionalFormatting>
  <conditionalFormatting sqref="AH322:AI322">
    <cfRule type="containsText" dxfId="701" priority="620" operator="containsText" text="нд">
      <formula>NOT(ISERROR(SEARCH("нд",AH322)))</formula>
    </cfRule>
  </conditionalFormatting>
  <conditionalFormatting sqref="AH321">
    <cfRule type="containsText" dxfId="700" priority="619" operator="containsText" text="нд">
      <formula>NOT(ISERROR(SEARCH("нд",AH321)))</formula>
    </cfRule>
  </conditionalFormatting>
  <conditionalFormatting sqref="C145:C149">
    <cfRule type="containsText" dxfId="699" priority="722" operator="containsText" text="нд">
      <formula>NOT(ISERROR(SEARCH("нд",C145)))</formula>
    </cfRule>
  </conditionalFormatting>
  <conditionalFormatting sqref="J157:N161">
    <cfRule type="containsText" dxfId="698" priority="713" operator="containsText" text="нд">
      <formula>NOT(ISERROR(SEARCH("нд",J157)))</formula>
    </cfRule>
  </conditionalFormatting>
  <conditionalFormatting sqref="AB170:AF174 AB176:AF180 V176:Z180 P170:T174 V170:Z174 J176:N180 P176:T180 J170:N174 D176:H180 D170:H174">
    <cfRule type="containsText" dxfId="697" priority="690" operator="containsText" text="нд">
      <formula>NOT(ISERROR(SEARCH("нд",D170)))</formula>
    </cfRule>
  </conditionalFormatting>
  <conditionalFormatting sqref="AG158:AG161">
    <cfRule type="containsText" dxfId="696" priority="705" operator="containsText" text="нд">
      <formula>NOT(ISERROR(SEARCH("нд",AG158)))</formula>
    </cfRule>
  </conditionalFormatting>
  <conditionalFormatting sqref="AB127:AF127">
    <cfRule type="containsText" dxfId="695" priority="747" operator="containsText" text="нд">
      <formula>NOT(ISERROR(SEARCH("нд",AB127)))</formula>
    </cfRule>
  </conditionalFormatting>
  <conditionalFormatting sqref="I133:I136">
    <cfRule type="containsText" dxfId="694" priority="668" operator="containsText" text="нд">
      <formula>NOT(ISERROR(SEARCH("нд",I133)))</formula>
    </cfRule>
  </conditionalFormatting>
  <conditionalFormatting sqref="V157:Z161">
    <cfRule type="containsText" dxfId="693" priority="711" operator="containsText" text="нд">
      <formula>NOT(ISERROR(SEARCH("нд",V157)))</formula>
    </cfRule>
  </conditionalFormatting>
  <conditionalFormatting sqref="K339:N339">
    <cfRule type="containsText" dxfId="692" priority="549" operator="containsText" text="нд">
      <formula>NOT(ISERROR(SEARCH("нд",K339)))</formula>
    </cfRule>
  </conditionalFormatting>
  <conditionalFormatting sqref="I145:I149">
    <cfRule type="containsText" dxfId="691" priority="721" operator="containsText" text="нд">
      <formula>NOT(ISERROR(SEARCH("нд",I145)))</formula>
    </cfRule>
  </conditionalFormatting>
  <conditionalFormatting sqref="U178">
    <cfRule type="containsText" dxfId="690" priority="685" operator="containsText" text="нд">
      <formula>NOT(ISERROR(SEARCH("нд",U178)))</formula>
    </cfRule>
  </conditionalFormatting>
  <conditionalFormatting sqref="AH326 AL330 AK329 AJ328 AI327">
    <cfRule type="containsText" dxfId="689" priority="614" operator="containsText" text="нд">
      <formula>NOT(ISERROR(SEARCH("нд",AH326)))</formula>
    </cfRule>
  </conditionalFormatting>
  <conditionalFormatting sqref="U121:U125">
    <cfRule type="containsText" dxfId="688" priority="680" operator="containsText" text="нд">
      <formula>NOT(ISERROR(SEARCH("нд",U121)))</formula>
    </cfRule>
  </conditionalFormatting>
  <conditionalFormatting sqref="AJ321:AL321">
    <cfRule type="containsText" dxfId="687" priority="617" operator="containsText" text="нд">
      <formula>NOT(ISERROR(SEARCH("нд",AJ321)))</formula>
    </cfRule>
  </conditionalFormatting>
  <conditionalFormatting sqref="AH157:AL161">
    <cfRule type="containsText" dxfId="686" priority="704" operator="containsText" text="нд">
      <formula>NOT(ISERROR(SEARCH("нд",AH157)))</formula>
    </cfRule>
  </conditionalFormatting>
  <conditionalFormatting sqref="AG157">
    <cfRule type="containsText" dxfId="685" priority="703" operator="containsText" text="нд">
      <formula>NOT(ISERROR(SEARCH("нд",AG157)))</formula>
    </cfRule>
  </conditionalFormatting>
  <conditionalFormatting sqref="AH139:AL143">
    <cfRule type="containsText" dxfId="684" priority="765" operator="containsText" text="нд">
      <formula>NOT(ISERROR(SEARCH("нд",AH139)))</formula>
    </cfRule>
  </conditionalFormatting>
  <conditionalFormatting sqref="O145:O149">
    <cfRule type="containsText" dxfId="683" priority="720" operator="containsText" text="нд">
      <formula>NOT(ISERROR(SEARCH("нд",O145)))</formula>
    </cfRule>
  </conditionalFormatting>
  <conditionalFormatting sqref="U145:U149">
    <cfRule type="containsText" dxfId="682" priority="719" operator="containsText" text="нд">
      <formula>NOT(ISERROR(SEARCH("нд",U145)))</formula>
    </cfRule>
  </conditionalFormatting>
  <conditionalFormatting sqref="AB137:AF137">
    <cfRule type="containsText" dxfId="681" priority="744" operator="containsText" text="нд">
      <formula>NOT(ISERROR(SEARCH("нд",AB137)))</formula>
    </cfRule>
  </conditionalFormatting>
  <conditionalFormatting sqref="C157:C161">
    <cfRule type="containsText" dxfId="680" priority="708" operator="containsText" text="нд">
      <formula>NOT(ISERROR(SEARCH("нд",C157)))</formula>
    </cfRule>
  </conditionalFormatting>
  <conditionalFormatting sqref="AA170:AA172">
    <cfRule type="containsText" dxfId="679" priority="696" operator="containsText" text="нд">
      <formula>NOT(ISERROR(SEARCH("нд",AA170)))</formula>
    </cfRule>
  </conditionalFormatting>
  <conditionalFormatting sqref="AG138:AL138">
    <cfRule type="containsText" dxfId="678" priority="773" operator="containsText" text="нд">
      <formula>NOT(ISERROR(SEARCH("нд",AG138)))</formula>
    </cfRule>
  </conditionalFormatting>
  <conditionalFormatting sqref="O133:O136">
    <cfRule type="containsText" dxfId="677" priority="666" operator="containsText" text="нд">
      <formula>NOT(ISERROR(SEARCH("нд",O133)))</formula>
    </cfRule>
  </conditionalFormatting>
  <conditionalFormatting sqref="AA176:AA178 AA180">
    <cfRule type="containsText" dxfId="676" priority="691" operator="containsText" text="нд">
      <formula>NOT(ISERROR(SEARCH("нд",AA176)))</formula>
    </cfRule>
  </conditionalFormatting>
  <conditionalFormatting sqref="J133:N137">
    <cfRule type="containsText" dxfId="675" priority="667" operator="containsText" text="нд">
      <formula>NOT(ISERROR(SEARCH("нд",J133)))</formula>
    </cfRule>
  </conditionalFormatting>
  <conditionalFormatting sqref="AK322:AL322">
    <cfRule type="containsText" dxfId="674" priority="616" operator="containsText" text="нд">
      <formula>NOT(ISERROR(SEARCH("нд",AK322)))</formula>
    </cfRule>
  </conditionalFormatting>
  <conditionalFormatting sqref="AL323">
    <cfRule type="containsText" dxfId="673" priority="615" operator="containsText" text="нд">
      <formula>NOT(ISERROR(SEARCH("нд",AL323)))</formula>
    </cfRule>
  </conditionalFormatting>
  <conditionalFormatting sqref="J121:N125">
    <cfRule type="containsText" dxfId="672" priority="683" operator="containsText" text="нд">
      <formula>NOT(ISERROR(SEARCH("нд",J121)))</formula>
    </cfRule>
  </conditionalFormatting>
  <conditionalFormatting sqref="AH329:AJ329">
    <cfRule type="containsText" dxfId="671" priority="612" operator="containsText" text="нд">
      <formula>NOT(ISERROR(SEARCH("нд",AH329)))</formula>
    </cfRule>
  </conditionalFormatting>
  <conditionalFormatting sqref="AH328:AI328">
    <cfRule type="containsText" dxfId="670" priority="611" operator="containsText" text="нд">
      <formula>NOT(ISERROR(SEARCH("нд",AH328)))</formula>
    </cfRule>
  </conditionalFormatting>
  <conditionalFormatting sqref="AG179">
    <cfRule type="containsText" dxfId="669" priority="645" operator="containsText" text="нд">
      <formula>NOT(ISERROR(SEARCH("нд",AG179)))</formula>
    </cfRule>
  </conditionalFormatting>
  <conditionalFormatting sqref="AI326:AL326">
    <cfRule type="containsText" dxfId="668" priority="609" operator="containsText" text="нд">
      <formula>NOT(ISERROR(SEARCH("нд",AI326)))</formula>
    </cfRule>
  </conditionalFormatting>
  <conditionalFormatting sqref="AG150:AL150">
    <cfRule type="containsText" dxfId="667" priority="764" operator="containsText" text="нд">
      <formula>NOT(ISERROR(SEARCH("нд",AG150)))</formula>
    </cfRule>
  </conditionalFormatting>
  <conditionalFormatting sqref="P145:T149">
    <cfRule type="containsText" dxfId="666" priority="775" operator="containsText" text="нд">
      <formula>NOT(ISERROR(SEARCH("нд",P145)))</formula>
    </cfRule>
  </conditionalFormatting>
  <conditionalFormatting sqref="V145:Z149">
    <cfRule type="containsText" dxfId="665" priority="774" operator="containsText" text="нд">
      <formula>NOT(ISERROR(SEARCH("нд",V145)))</formula>
    </cfRule>
  </conditionalFormatting>
  <conditionalFormatting sqref="AG128 AG130:AG131">
    <cfRule type="containsText" dxfId="664" priority="761" operator="containsText" text="нд">
      <formula>NOT(ISERROR(SEARCH("нд",AG128)))</formula>
    </cfRule>
  </conditionalFormatting>
  <conditionalFormatting sqref="AH131:AL131">
    <cfRule type="containsText" dxfId="663" priority="760" operator="containsText" text="нд">
      <formula>NOT(ISERROR(SEARCH("нд",AH131)))</formula>
    </cfRule>
  </conditionalFormatting>
  <conditionalFormatting sqref="AH128:AL128 AH130:AL130">
    <cfRule type="containsText" dxfId="662" priority="759" operator="containsText" text="нд">
      <formula>NOT(ISERROR(SEARCH("нд",AH128)))</formula>
    </cfRule>
  </conditionalFormatting>
  <conditionalFormatting sqref="AA157">
    <cfRule type="containsText" dxfId="661" priority="707" operator="containsText" text="нд">
      <formula>NOT(ISERROR(SEARCH("нд",AA157)))</formula>
    </cfRule>
  </conditionalFormatting>
  <conditionalFormatting sqref="AH145:AL149">
    <cfRule type="containsText" dxfId="660" priority="763" operator="containsText" text="нд">
      <formula>NOT(ISERROR(SEARCH("нд",AH145)))</formula>
    </cfRule>
  </conditionalFormatting>
  <conditionalFormatting sqref="AH122:AL124">
    <cfRule type="containsText" dxfId="659" priority="762" operator="containsText" text="нд">
      <formula>NOT(ISERROR(SEARCH("нд",AH122)))</formula>
    </cfRule>
  </conditionalFormatting>
  <conditionalFormatting sqref="AI307:AL307">
    <cfRule type="containsText" dxfId="658" priority="634" operator="containsText" text="нд">
      <formula>NOT(ISERROR(SEARCH("нд",AI307)))</formula>
    </cfRule>
  </conditionalFormatting>
  <conditionalFormatting sqref="AJ308:AL308">
    <cfRule type="containsText" dxfId="657" priority="633" operator="containsText" text="нд">
      <formula>NOT(ISERROR(SEARCH("нд",AJ308)))</formula>
    </cfRule>
  </conditionalFormatting>
  <conditionalFormatting sqref="AG144:AL144">
    <cfRule type="containsText" dxfId="656" priority="766" operator="containsText" text="нд">
      <formula>NOT(ISERROR(SEARCH("нд",AG144)))</formula>
    </cfRule>
  </conditionalFormatting>
  <conditionalFormatting sqref="AK335:AL335">
    <cfRule type="containsText" dxfId="655" priority="598" operator="containsText" text="нд">
      <formula>NOT(ISERROR(SEARCH("нд",AK335)))</formula>
    </cfRule>
  </conditionalFormatting>
  <conditionalFormatting sqref="AH121:AL121 AH125:AL125">
    <cfRule type="containsText" dxfId="654" priority="767" operator="containsText" text="нд">
      <formula>NOT(ISERROR(SEARCH("нд",AH121)))</formula>
    </cfRule>
  </conditionalFormatting>
  <conditionalFormatting sqref="AH137:AL137">
    <cfRule type="containsText" dxfId="653" priority="758" operator="containsText" text="нд">
      <formula>NOT(ISERROR(SEARCH("нд",AH137)))</formula>
    </cfRule>
  </conditionalFormatting>
  <conditionalFormatting sqref="AH337:AK337">
    <cfRule type="containsText" dxfId="652" priority="604" operator="containsText" text="нд">
      <formula>NOT(ISERROR(SEARCH("нд",AH337)))</formula>
    </cfRule>
  </conditionalFormatting>
  <conditionalFormatting sqref="AG132:AL132">
    <cfRule type="containsText" dxfId="651" priority="769" operator="containsText" text="нд">
      <formula>NOT(ISERROR(SEARCH("нд",AG132)))</formula>
    </cfRule>
  </conditionalFormatting>
  <conditionalFormatting sqref="AG121:AG125">
    <cfRule type="containsText" dxfId="650" priority="768" operator="containsText" text="нд">
      <formula>NOT(ISERROR(SEARCH("нд",AG121)))</formula>
    </cfRule>
  </conditionalFormatting>
  <conditionalFormatting sqref="AH336:AJ336">
    <cfRule type="containsText" dxfId="649" priority="603" operator="containsText" text="нд">
      <formula>NOT(ISERROR(SEARCH("нд",AH336)))</formula>
    </cfRule>
  </conditionalFormatting>
  <conditionalFormatting sqref="AG156:AL156">
    <cfRule type="containsText" dxfId="648" priority="706" operator="containsText" text="нд">
      <formula>NOT(ISERROR(SEARCH("нд",AG156)))</formula>
    </cfRule>
  </conditionalFormatting>
  <conditionalFormatting sqref="AH308">
    <cfRule type="containsText" dxfId="647" priority="635" operator="containsText" text="нд">
      <formula>NOT(ISERROR(SEARCH("нд",AH308)))</formula>
    </cfRule>
  </conditionalFormatting>
  <conditionalFormatting sqref="AJ334:AL334">
    <cfRule type="containsText" dxfId="646" priority="599" operator="containsText" text="нд">
      <formula>NOT(ISERROR(SEARCH("нд",AJ334)))</formula>
    </cfRule>
  </conditionalFormatting>
  <conditionalFormatting sqref="AI333:AL333">
    <cfRule type="containsText" dxfId="645" priority="600" operator="containsText" text="нд">
      <formula>NOT(ISERROR(SEARCH("нд",AI333)))</formula>
    </cfRule>
  </conditionalFormatting>
  <conditionalFormatting sqref="W352:Z352">
    <cfRule type="containsText" dxfId="644" priority="528" operator="containsText" text="нд">
      <formula>NOT(ISERROR(SEARCH("нд",W352)))</formula>
    </cfRule>
  </conditionalFormatting>
  <conditionalFormatting sqref="AL310">
    <cfRule type="containsText" dxfId="643" priority="631" operator="containsText" text="нд">
      <formula>NOT(ISERROR(SEARCH("нд",AL310)))</formula>
    </cfRule>
  </conditionalFormatting>
  <conditionalFormatting sqref="AH127:AL127">
    <cfRule type="containsText" dxfId="642" priority="756" operator="containsText" text="нд">
      <formula>NOT(ISERROR(SEARCH("нд",AH127)))</formula>
    </cfRule>
  </conditionalFormatting>
  <conditionalFormatting sqref="AG127">
    <cfRule type="containsText" dxfId="641" priority="757" operator="containsText" text="нд">
      <formula>NOT(ISERROR(SEARCH("нд",AG127)))</formula>
    </cfRule>
  </conditionalFormatting>
  <conditionalFormatting sqref="AH133:AL133">
    <cfRule type="containsText" dxfId="640" priority="754" operator="containsText" text="нд">
      <formula>NOT(ISERROR(SEARCH("нд",AH133)))</formula>
    </cfRule>
  </conditionalFormatting>
  <conditionalFormatting sqref="AG133">
    <cfRule type="containsText" dxfId="639" priority="755" operator="containsText" text="нд">
      <formula>NOT(ISERROR(SEARCH("нд",AG133)))</formula>
    </cfRule>
  </conditionalFormatting>
  <conditionalFormatting sqref="AG135:AL135">
    <cfRule type="containsText" dxfId="638" priority="753" operator="containsText" text="нд">
      <formula>NOT(ISERROR(SEARCH("нд",AG135)))</formula>
    </cfRule>
  </conditionalFormatting>
  <conditionalFormatting sqref="AA129:AF129">
    <cfRule type="containsText" dxfId="637" priority="752" operator="containsText" text="нд">
      <formula>NOT(ISERROR(SEARCH("нд",AA129)))</formula>
    </cfRule>
  </conditionalFormatting>
  <conditionalFormatting sqref="AB131:AF131">
    <cfRule type="containsText" dxfId="636" priority="750" operator="containsText" text="нд">
      <formula>NOT(ISERROR(SEARCH("нд",AB131)))</formula>
    </cfRule>
  </conditionalFormatting>
  <conditionalFormatting sqref="AA128 AA130:AA131">
    <cfRule type="containsText" dxfId="635" priority="751" operator="containsText" text="нд">
      <formula>NOT(ISERROR(SEARCH("нд",AA128)))</formula>
    </cfRule>
  </conditionalFormatting>
  <conditionalFormatting sqref="Z310">
    <cfRule type="containsText" dxfId="634" priority="643" operator="containsText" text="нд">
      <formula>NOT(ISERROR(SEARCH("нд",Z310)))</formula>
    </cfRule>
  </conditionalFormatting>
  <conditionalFormatting sqref="AA127">
    <cfRule type="containsText" dxfId="633" priority="748" operator="containsText" text="нд">
      <formula>NOT(ISERROR(SEARCH("нд",AA127)))</formula>
    </cfRule>
  </conditionalFormatting>
  <conditionalFormatting sqref="AA135:AF135">
    <cfRule type="containsText" dxfId="632" priority="746" operator="containsText" text="нд">
      <formula>NOT(ISERROR(SEARCH("нд",AA135)))</formula>
    </cfRule>
  </conditionalFormatting>
  <conditionalFormatting sqref="AB310:AD310">
    <cfRule type="containsText" dxfId="631" priority="640" operator="containsText" text="нд">
      <formula>NOT(ISERROR(SEARCH("нд",AB310)))</formula>
    </cfRule>
  </conditionalFormatting>
  <conditionalFormatting sqref="AA134 AA136:AA137">
    <cfRule type="containsText" dxfId="630" priority="745" operator="containsText" text="нд">
      <formula>NOT(ISERROR(SEARCH("нд",AA134)))</formula>
    </cfRule>
  </conditionalFormatting>
  <conditionalFormatting sqref="AB134:AF134 AB136:AF136">
    <cfRule type="containsText" dxfId="629" priority="743" operator="containsText" text="нд">
      <formula>NOT(ISERROR(SEARCH("нд",AB134)))</formula>
    </cfRule>
  </conditionalFormatting>
  <conditionalFormatting sqref="AB133:AF133">
    <cfRule type="containsText" dxfId="628" priority="741" operator="containsText" text="нд">
      <formula>NOT(ISERROR(SEARCH("нд",AB133)))</formula>
    </cfRule>
  </conditionalFormatting>
  <conditionalFormatting sqref="AA133">
    <cfRule type="containsText" dxfId="627" priority="742" operator="containsText" text="нд">
      <formula>NOT(ISERROR(SEARCH("нд",AA133)))</formula>
    </cfRule>
  </conditionalFormatting>
  <conditionalFormatting sqref="AA145:AA149">
    <cfRule type="containsText" dxfId="626" priority="740" operator="containsText" text="нд">
      <formula>NOT(ISERROR(SEARCH("нд",AA145)))</formula>
    </cfRule>
  </conditionalFormatting>
  <conditionalFormatting sqref="AB145:AF149">
    <cfRule type="containsText" dxfId="625" priority="739" operator="containsText" text="нд">
      <formula>NOT(ISERROR(SEARCH("нд",AB145)))</formula>
    </cfRule>
  </conditionalFormatting>
  <conditionalFormatting sqref="AG145:AG149">
    <cfRule type="containsText" dxfId="624" priority="738" operator="containsText" text="нд">
      <formula>NOT(ISERROR(SEARCH("нд",AG145)))</formula>
    </cfRule>
  </conditionalFormatting>
  <conditionalFormatting sqref="AG154:AG155 AG152:AL152 AH154:AL154">
    <cfRule type="containsText" dxfId="623" priority="737" operator="containsText" text="нд">
      <formula>NOT(ISERROR(SEARCH("нд",AG152)))</formula>
    </cfRule>
  </conditionalFormatting>
  <conditionalFormatting sqref="AH155:AL155">
    <cfRule type="containsText" dxfId="622" priority="736" operator="containsText" text="нд">
      <formula>NOT(ISERROR(SEARCH("нд",AH155)))</formula>
    </cfRule>
  </conditionalFormatting>
  <conditionalFormatting sqref="AH151:AL151">
    <cfRule type="containsText" dxfId="621" priority="734" operator="containsText" text="нд">
      <formula>NOT(ISERROR(SEARCH("нд",AH151)))</formula>
    </cfRule>
  </conditionalFormatting>
  <conditionalFormatting sqref="AG151">
    <cfRule type="containsText" dxfId="620" priority="735" operator="containsText" text="нд">
      <formula>NOT(ISERROR(SEARCH("нд",AG151)))</formula>
    </cfRule>
  </conditionalFormatting>
  <conditionalFormatting sqref="AG153:AL153">
    <cfRule type="containsText" dxfId="619" priority="733" operator="containsText" text="нд">
      <formula>NOT(ISERROR(SEARCH("нд",AG153)))</formula>
    </cfRule>
  </conditionalFormatting>
  <conditionalFormatting sqref="AA154:AA155 AA152:AF152 AB154:AF154">
    <cfRule type="containsText" dxfId="618" priority="732" operator="containsText" text="нд">
      <formula>NOT(ISERROR(SEARCH("нд",AA152)))</formula>
    </cfRule>
  </conditionalFormatting>
  <conditionalFormatting sqref="AB155:AF155">
    <cfRule type="containsText" dxfId="617" priority="731" operator="containsText" text="нд">
      <formula>NOT(ISERROR(SEARCH("нд",AB155)))</formula>
    </cfRule>
  </conditionalFormatting>
  <conditionalFormatting sqref="AB151:AF151">
    <cfRule type="containsText" dxfId="616" priority="729" operator="containsText" text="нд">
      <formula>NOT(ISERROR(SEARCH("нд",AB151)))</formula>
    </cfRule>
  </conditionalFormatting>
  <conditionalFormatting sqref="AA151">
    <cfRule type="containsText" dxfId="615" priority="730" operator="containsText" text="нд">
      <formula>NOT(ISERROR(SEARCH("нд",AA151)))</formula>
    </cfRule>
  </conditionalFormatting>
  <conditionalFormatting sqref="AA153:AF153">
    <cfRule type="containsText" dxfId="614" priority="728" operator="containsText" text="нд">
      <formula>NOT(ISERROR(SEARCH("нд",AA153)))</formula>
    </cfRule>
  </conditionalFormatting>
  <conditionalFormatting sqref="U154:U155 U152:Z152 V154:Z154">
    <cfRule type="containsText" dxfId="613" priority="727" operator="containsText" text="нд">
      <formula>NOT(ISERROR(SEARCH("нд",U152)))</formula>
    </cfRule>
  </conditionalFormatting>
  <conditionalFormatting sqref="C170:C174">
    <cfRule type="containsText" dxfId="612" priority="656" operator="containsText" text="нд">
      <formula>NOT(ISERROR(SEARCH("нд",C170)))</formula>
    </cfRule>
  </conditionalFormatting>
  <conditionalFormatting sqref="Q339:T339">
    <cfRule type="containsText" dxfId="611" priority="550" operator="containsText" text="нд">
      <formula>NOT(ISERROR(SEARCH("нд",Q339)))</formula>
    </cfRule>
  </conditionalFormatting>
  <conditionalFormatting sqref="U151">
    <cfRule type="containsText" dxfId="610" priority="725" operator="containsText" text="нд">
      <formula>NOT(ISERROR(SEARCH("нд",U151)))</formula>
    </cfRule>
  </conditionalFormatting>
  <conditionalFormatting sqref="AC333:AF333">
    <cfRule type="containsText" dxfId="609" priority="548" operator="containsText" text="нд">
      <formula>NOT(ISERROR(SEARCH("нд",AC333)))</formula>
    </cfRule>
  </conditionalFormatting>
  <conditionalFormatting sqref="AF342:AG342">
    <cfRule type="containsText" dxfId="608" priority="547" operator="containsText" text="нд">
      <formula>NOT(ISERROR(SEARCH("нд",AF342)))</formula>
    </cfRule>
  </conditionalFormatting>
  <conditionalFormatting sqref="Z342:AD342">
    <cfRule type="containsText" dxfId="607" priority="546" operator="containsText" text="нд">
      <formula>NOT(ISERROR(SEARCH("нд",Z342)))</formula>
    </cfRule>
  </conditionalFormatting>
  <conditionalFormatting sqref="T342:X342">
    <cfRule type="containsText" dxfId="606" priority="545" operator="containsText" text="нд">
      <formula>NOT(ISERROR(SEARCH("нд",T342)))</formula>
    </cfRule>
  </conditionalFormatting>
  <conditionalFormatting sqref="AG173:AG174">
    <cfRule type="containsText" dxfId="605" priority="648" operator="containsText" text="нд">
      <formula>NOT(ISERROR(SEARCH("нд",AG173)))</formula>
    </cfRule>
  </conditionalFormatting>
  <conditionalFormatting sqref="U179:U180">
    <cfRule type="containsText" dxfId="604" priority="647" operator="containsText" text="нд">
      <formula>NOT(ISERROR(SEARCH("нд",U179)))</formula>
    </cfRule>
  </conditionalFormatting>
  <conditionalFormatting sqref="AA179">
    <cfRule type="containsText" dxfId="603" priority="646" operator="containsText" text="нд">
      <formula>NOT(ISERROR(SEARCH("нд",AA179)))</formula>
    </cfRule>
  </conditionalFormatting>
  <conditionalFormatting sqref="V310:X310">
    <cfRule type="containsText" dxfId="602" priority="644" operator="containsText" text="нд">
      <formula>NOT(ISERROR(SEARCH("нд",V310)))</formula>
    </cfRule>
  </conditionalFormatting>
  <conditionalFormatting sqref="W307:Z307">
    <cfRule type="containsText" dxfId="601" priority="642" operator="containsText" text="нд">
      <formula>NOT(ISERROR(SEARCH("нд",W307)))</formula>
    </cfRule>
  </conditionalFormatting>
  <conditionalFormatting sqref="AC307:AF307">
    <cfRule type="containsText" dxfId="600" priority="641" operator="containsText" text="нд">
      <formula>NOT(ISERROR(SEARCH("нд",AC307)))</formula>
    </cfRule>
  </conditionalFormatting>
  <conditionalFormatting sqref="AF310">
    <cfRule type="containsText" dxfId="599" priority="639" operator="containsText" text="нд">
      <formula>NOT(ISERROR(SEARCH("нд",AF310)))</formula>
    </cfRule>
  </conditionalFormatting>
  <conditionalFormatting sqref="AI352:AL352">
    <cfRule type="containsText" dxfId="598" priority="534" operator="containsText" text="нд">
      <formula>NOT(ISERROR(SEARCH("нд",AI352)))</formula>
    </cfRule>
  </conditionalFormatting>
  <conditionalFormatting sqref="AF355">
    <cfRule type="containsText" dxfId="597" priority="533" operator="containsText" text="нд">
      <formula>NOT(ISERROR(SEARCH("нд",AF355)))</formula>
    </cfRule>
  </conditionalFormatting>
  <conditionalFormatting sqref="AH335:AI335">
    <cfRule type="containsText" dxfId="596" priority="602" operator="containsText" text="нд">
      <formula>NOT(ISERROR(SEARCH("нд",AH335)))</formula>
    </cfRule>
  </conditionalFormatting>
  <conditionalFormatting sqref="AH334">
    <cfRule type="containsText" dxfId="595" priority="601" operator="containsText" text="нд">
      <formula>NOT(ISERROR(SEARCH("нд",AH334)))</formula>
    </cfRule>
  </conditionalFormatting>
  <conditionalFormatting sqref="Z355">
    <cfRule type="containsText" dxfId="594" priority="530" operator="containsText" text="нд">
      <formula>NOT(ISERROR(SEARCH("нд",Z355)))</formula>
    </cfRule>
  </conditionalFormatting>
  <conditionalFormatting sqref="V355:X355">
    <cfRule type="containsText" dxfId="593" priority="529" operator="containsText" text="нд">
      <formula>NOT(ISERROR(SEARCH("нд",V355)))</formula>
    </cfRule>
  </conditionalFormatting>
  <conditionalFormatting sqref="A169:A180">
    <cfRule type="containsText" dxfId="592" priority="702" operator="containsText" text="не требуется">
      <formula>NOT(ISERROR(SEARCH("не требуется",A169)))</formula>
    </cfRule>
  </conditionalFormatting>
  <conditionalFormatting sqref="AL336">
    <cfRule type="containsText" dxfId="591" priority="597" operator="containsText" text="нд">
      <formula>NOT(ISERROR(SEARCH("нд",AL336)))</formula>
    </cfRule>
  </conditionalFormatting>
  <conditionalFormatting sqref="T355">
    <cfRule type="containsText" dxfId="590" priority="527" operator="containsText" text="нд">
      <formula>NOT(ISERROR(SEARCH("нд",T355)))</formula>
    </cfRule>
  </conditionalFormatting>
  <conditionalFormatting sqref="AH317:AK317">
    <cfRule type="containsText" dxfId="589" priority="627" operator="containsText" text="нд">
      <formula>NOT(ISERROR(SEARCH("нд",AH317)))</formula>
    </cfRule>
  </conditionalFormatting>
  <conditionalFormatting sqref="AH316:AJ316">
    <cfRule type="containsText" dxfId="588" priority="626" operator="containsText" text="нд">
      <formula>NOT(ISERROR(SEARCH("нд",AH316)))</formula>
    </cfRule>
  </conditionalFormatting>
  <conditionalFormatting sqref="N323:R323">
    <cfRule type="containsText" dxfId="587" priority="457" operator="containsText" text="нд">
      <formula>NOT(ISERROR(SEARCH("нд",N323)))</formula>
    </cfRule>
  </conditionalFormatting>
  <conditionalFormatting sqref="AH324:AK324">
    <cfRule type="containsText" dxfId="586" priority="622" operator="containsText" text="нд">
      <formula>NOT(ISERROR(SEARCH("нд",AH324)))</formula>
    </cfRule>
  </conditionalFormatting>
  <conditionalFormatting sqref="AH323:AJ323">
    <cfRule type="containsText" dxfId="585" priority="621" operator="containsText" text="нд">
      <formula>NOT(ISERROR(SEARCH("нд",AH323)))</formula>
    </cfRule>
  </conditionalFormatting>
  <conditionalFormatting sqref="P151:T152 P154:T155 P153:Q153 S153:T153">
    <cfRule type="containsText" dxfId="584" priority="657" operator="containsText" text="нд">
      <formula>NOT(ISERROR(SEARCH("нд",P151)))</formula>
    </cfRule>
  </conditionalFormatting>
  <conditionalFormatting sqref="P335:Q335">
    <cfRule type="containsText" dxfId="583" priority="575" operator="containsText" text="нд">
      <formula>NOT(ISERROR(SEARCH("нд",P335)))</formula>
    </cfRule>
  </conditionalFormatting>
  <conditionalFormatting sqref="AH330:AK330">
    <cfRule type="containsText" dxfId="582" priority="613" operator="containsText" text="нд">
      <formula>NOT(ISERROR(SEARCH("нд",AH330)))</formula>
    </cfRule>
  </conditionalFormatting>
  <conditionalFormatting sqref="AH327">
    <cfRule type="containsText" dxfId="581" priority="610" operator="containsText" text="нд">
      <formula>NOT(ISERROR(SEARCH("нд",AH327)))</formula>
    </cfRule>
  </conditionalFormatting>
  <conditionalFormatting sqref="AJ327:AL327">
    <cfRule type="containsText" dxfId="580" priority="608" operator="containsText" text="нд">
      <formula>NOT(ISERROR(SEARCH("нд",AJ327)))</formula>
    </cfRule>
  </conditionalFormatting>
  <conditionalFormatting sqref="AK328:AL328">
    <cfRule type="containsText" dxfId="579" priority="607" operator="containsText" text="нд">
      <formula>NOT(ISERROR(SEARCH("нд",AK328)))</formula>
    </cfRule>
  </conditionalFormatting>
  <conditionalFormatting sqref="AL329">
    <cfRule type="containsText" dxfId="578" priority="606" operator="containsText" text="нд">
      <formula>NOT(ISERROR(SEARCH("нд",AL329)))</formula>
    </cfRule>
  </conditionalFormatting>
  <conditionalFormatting sqref="AH333 AL337 AK336 AJ335 AI334">
    <cfRule type="containsText" dxfId="577" priority="605" operator="containsText" text="нд">
      <formula>NOT(ISERROR(SEARCH("нд",AH333)))</formula>
    </cfRule>
  </conditionalFormatting>
  <conditionalFormatting sqref="P127:T131">
    <cfRule type="containsText" dxfId="576" priority="673" operator="containsText" text="нд">
      <formula>NOT(ISERROR(SEARCH("нд",P127)))</formula>
    </cfRule>
  </conditionalFormatting>
  <conditionalFormatting sqref="U127:U130">
    <cfRule type="containsText" dxfId="575" priority="672" operator="containsText" text="нд">
      <formula>NOT(ISERROR(SEARCH("нд",U127)))</formula>
    </cfRule>
  </conditionalFormatting>
  <conditionalFormatting sqref="V127:Z131">
    <cfRule type="containsText" dxfId="574" priority="671" operator="containsText" text="нд">
      <formula>NOT(ISERROR(SEARCH("нд",V127)))</formula>
    </cfRule>
  </conditionalFormatting>
  <conditionalFormatting sqref="AL342">
    <cfRule type="containsText" dxfId="573" priority="588" operator="containsText" text="нд">
      <formula>NOT(ISERROR(SEARCH("нд",AL342)))</formula>
    </cfRule>
  </conditionalFormatting>
  <conditionalFormatting sqref="G365">
    <cfRule type="containsText" dxfId="572" priority="484" operator="containsText" text="нд">
      <formula>NOT(ISERROR(SEARCH("нд",G365)))</formula>
    </cfRule>
  </conditionalFormatting>
  <conditionalFormatting sqref="AC326:AF326">
    <cfRule type="containsText" dxfId="571" priority="414" operator="containsText" text="нд">
      <formula>NOT(ISERROR(SEARCH("нд",AC326)))</formula>
    </cfRule>
  </conditionalFormatting>
  <conditionalFormatting sqref="C133:C137">
    <cfRule type="containsText" dxfId="570" priority="670" operator="containsText" text="нд">
      <formula>NOT(ISERROR(SEARCH("нд",C133)))</formula>
    </cfRule>
  </conditionalFormatting>
  <conditionalFormatting sqref="D133:H137">
    <cfRule type="containsText" dxfId="569" priority="669" operator="containsText" text="нд">
      <formula>NOT(ISERROR(SEARCH("нд",D133)))</formula>
    </cfRule>
  </conditionalFormatting>
  <conditionalFormatting sqref="AH339 AL343 AK342 AJ341 AI340">
    <cfRule type="containsText" dxfId="568" priority="596" operator="containsText" text="нд">
      <formula>NOT(ISERROR(SEARCH("нд",AH339)))</formula>
    </cfRule>
  </conditionalFormatting>
  <conditionalFormatting sqref="P133:T137">
    <cfRule type="containsText" dxfId="567" priority="665" operator="containsText" text="нд">
      <formula>NOT(ISERROR(SEARCH("нд",P133)))</formula>
    </cfRule>
  </conditionalFormatting>
  <conditionalFormatting sqref="U133:U137">
    <cfRule type="containsText" dxfId="566" priority="664" operator="containsText" text="нд">
      <formula>NOT(ISERROR(SEARCH("нд",U133)))</formula>
    </cfRule>
  </conditionalFormatting>
  <conditionalFormatting sqref="V133:Z137">
    <cfRule type="containsText" dxfId="565" priority="663" operator="containsText" text="нд">
      <formula>NOT(ISERROR(SEARCH("нд",V133)))</formula>
    </cfRule>
  </conditionalFormatting>
  <conditionalFormatting sqref="C151:C155">
    <cfRule type="containsText" dxfId="564" priority="662" operator="containsText" text="нд">
      <formula>NOT(ISERROR(SEARCH("нд",C151)))</formula>
    </cfRule>
  </conditionalFormatting>
  <conditionalFormatting sqref="D151:H155">
    <cfRule type="containsText" dxfId="563" priority="661" operator="containsText" text="нд">
      <formula>NOT(ISERROR(SEARCH("нд",D151)))</formula>
    </cfRule>
  </conditionalFormatting>
  <conditionalFormatting sqref="I151:I155">
    <cfRule type="containsText" dxfId="562" priority="660" operator="containsText" text="нд">
      <formula>NOT(ISERROR(SEARCH("нд",I151)))</formula>
    </cfRule>
  </conditionalFormatting>
  <conditionalFormatting sqref="J151:N155">
    <cfRule type="containsText" dxfId="561" priority="659" operator="containsText" text="нд">
      <formula>NOT(ISERROR(SEARCH("нд",J151)))</formula>
    </cfRule>
  </conditionalFormatting>
  <conditionalFormatting sqref="O151:O155">
    <cfRule type="containsText" dxfId="560" priority="658" operator="containsText" text="нд">
      <formula>NOT(ISERROR(SEARCH("нд",O151)))</formula>
    </cfRule>
  </conditionalFormatting>
  <conditionalFormatting sqref="I170:I174">
    <cfRule type="containsText" dxfId="559" priority="655" operator="containsText" text="нд">
      <formula>NOT(ISERROR(SEARCH("нд",I170)))</formula>
    </cfRule>
  </conditionalFormatting>
  <conditionalFormatting sqref="O170:O174">
    <cfRule type="containsText" dxfId="558" priority="654" operator="containsText" text="нд">
      <formula>NOT(ISERROR(SEARCH("нд",O170)))</formula>
    </cfRule>
  </conditionalFormatting>
  <conditionalFormatting sqref="O176:O180">
    <cfRule type="containsText" dxfId="557" priority="653" operator="containsText" text="нд">
      <formula>NOT(ISERROR(SEARCH("нд",O176)))</formula>
    </cfRule>
  </conditionalFormatting>
  <conditionalFormatting sqref="I176:I180">
    <cfRule type="containsText" dxfId="556" priority="652" operator="containsText" text="нд">
      <formula>NOT(ISERROR(SEARCH("нд",I176)))</formula>
    </cfRule>
  </conditionalFormatting>
  <conditionalFormatting sqref="C176:C180">
    <cfRule type="containsText" dxfId="555" priority="651" operator="containsText" text="нд">
      <formula>NOT(ISERROR(SEARCH("нд",C176)))</formula>
    </cfRule>
  </conditionalFormatting>
  <conditionalFormatting sqref="U173:U174">
    <cfRule type="containsText" dxfId="554" priority="650" operator="containsText" text="нд">
      <formula>NOT(ISERROR(SEARCH("нд",U173)))</formula>
    </cfRule>
  </conditionalFormatting>
  <conditionalFormatting sqref="AA173:AA174">
    <cfRule type="containsText" dxfId="553" priority="649" operator="containsText" text="нд">
      <formula>NOT(ISERROR(SEARCH("нд",AA173)))</formula>
    </cfRule>
  </conditionalFormatting>
  <conditionalFormatting sqref="S335">
    <cfRule type="containsText" dxfId="552" priority="573" operator="containsText" text="нд">
      <formula>NOT(ISERROR(SEARCH("нд",S335)))</formula>
    </cfRule>
  </conditionalFormatting>
  <conditionalFormatting sqref="W336">
    <cfRule type="containsText" dxfId="551" priority="570" operator="containsText" text="нд">
      <formula>NOT(ISERROR(SEARCH("нд",W336)))</formula>
    </cfRule>
  </conditionalFormatting>
  <conditionalFormatting sqref="AH311:AK311">
    <cfRule type="containsText" dxfId="550" priority="638" operator="containsText" text="нд">
      <formula>NOT(ISERROR(SEARCH("нд",AH311)))</formula>
    </cfRule>
  </conditionalFormatting>
  <conditionalFormatting sqref="AH310:AJ310">
    <cfRule type="containsText" dxfId="549" priority="637" operator="containsText" text="нд">
      <formula>NOT(ISERROR(SEARCH("нд",AH310)))</formula>
    </cfRule>
  </conditionalFormatting>
  <conditionalFormatting sqref="AH309:AI309">
    <cfRule type="containsText" dxfId="548" priority="636" operator="containsText" text="нд">
      <formula>NOT(ISERROR(SEARCH("нд",AH309)))</formula>
    </cfRule>
  </conditionalFormatting>
  <conditionalFormatting sqref="N355">
    <cfRule type="containsText" dxfId="547" priority="525" operator="containsText" text="нд">
      <formula>NOT(ISERROR(SEARCH("нд",N355)))</formula>
    </cfRule>
  </conditionalFormatting>
  <conditionalFormatting sqref="H355">
    <cfRule type="containsText" dxfId="546" priority="523" operator="containsText" text="нд">
      <formula>NOT(ISERROR(SEARCH("нд",H355)))</formula>
    </cfRule>
  </conditionalFormatting>
  <conditionalFormatting sqref="AH356:AK356">
    <cfRule type="containsText" dxfId="545" priority="541" operator="containsText" text="нд">
      <formula>NOT(ISERROR(SEARCH("нд",AH356)))</formula>
    </cfRule>
  </conditionalFormatting>
  <conditionalFormatting sqref="AB355:AD355">
    <cfRule type="containsText" dxfId="544" priority="532" operator="containsText" text="нд">
      <formula>NOT(ISERROR(SEARCH("нд",AB355)))</formula>
    </cfRule>
  </conditionalFormatting>
  <conditionalFormatting sqref="AC352:AF352">
    <cfRule type="containsText" dxfId="543" priority="531" operator="containsText" text="нд">
      <formula>NOT(ISERROR(SEARCH("нд",AC352)))</formula>
    </cfRule>
  </conditionalFormatting>
  <conditionalFormatting sqref="AH343:AK343">
    <cfRule type="containsText" dxfId="542" priority="595" operator="containsText" text="нд">
      <formula>NOT(ISERROR(SEARCH("нд",AH343)))</formula>
    </cfRule>
  </conditionalFormatting>
  <conditionalFormatting sqref="AH342:AJ342">
    <cfRule type="containsText" dxfId="541" priority="594" operator="containsText" text="нд">
      <formula>NOT(ISERROR(SEARCH("нд",AH342)))</formula>
    </cfRule>
  </conditionalFormatting>
  <conditionalFormatting sqref="AH341:AI341">
    <cfRule type="containsText" dxfId="540" priority="593" operator="containsText" text="нд">
      <formula>NOT(ISERROR(SEARCH("нд",AH341)))</formula>
    </cfRule>
  </conditionalFormatting>
  <conditionalFormatting sqref="AH340">
    <cfRule type="containsText" dxfId="539" priority="592" operator="containsText" text="нд">
      <formula>NOT(ISERROR(SEARCH("нд",AH340)))</formula>
    </cfRule>
  </conditionalFormatting>
  <conditionalFormatting sqref="AI339:AL339">
    <cfRule type="containsText" dxfId="538" priority="591" operator="containsText" text="нд">
      <formula>NOT(ISERROR(SEARCH("нд",AI339)))</formula>
    </cfRule>
  </conditionalFormatting>
  <conditionalFormatting sqref="AJ340:AL340">
    <cfRule type="containsText" dxfId="537" priority="590" operator="containsText" text="нд">
      <formula>NOT(ISERROR(SEARCH("нд",AJ340)))</formula>
    </cfRule>
  </conditionalFormatting>
  <conditionalFormatting sqref="AK341:AL341">
    <cfRule type="containsText" dxfId="536" priority="589" operator="containsText" text="нд">
      <formula>NOT(ISERROR(SEARCH("нд",AK341)))</formula>
    </cfRule>
  </conditionalFormatting>
  <conditionalFormatting sqref="E333:H333">
    <cfRule type="containsText" dxfId="535" priority="587" operator="containsText" text="нд">
      <formula>NOT(ISERROR(SEARCH("нд",E333)))</formula>
    </cfRule>
  </conditionalFormatting>
  <conditionalFormatting sqref="F334:H334">
    <cfRule type="containsText" dxfId="534" priority="586" operator="containsText" text="нд">
      <formula>NOT(ISERROR(SEARCH("нд",F334)))</formula>
    </cfRule>
  </conditionalFormatting>
  <conditionalFormatting sqref="G335:H335">
    <cfRule type="containsText" dxfId="533" priority="585" operator="containsText" text="нд">
      <formula>NOT(ISERROR(SEARCH("нд",G335)))</formula>
    </cfRule>
  </conditionalFormatting>
  <conditionalFormatting sqref="H336">
    <cfRule type="containsText" dxfId="532" priority="584" operator="containsText" text="нд">
      <formula>NOT(ISERROR(SEARCH("нд",H336)))</formula>
    </cfRule>
  </conditionalFormatting>
  <conditionalFormatting sqref="C336:F336">
    <cfRule type="containsText" dxfId="531" priority="583" operator="containsText" text="нд">
      <formula>NOT(ISERROR(SEARCH("нд",C336)))</formula>
    </cfRule>
  </conditionalFormatting>
  <conditionalFormatting sqref="D335:E335">
    <cfRule type="containsText" dxfId="530" priority="582" operator="containsText" text="нд">
      <formula>NOT(ISERROR(SEARCH("нд",D335)))</formula>
    </cfRule>
  </conditionalFormatting>
  <conditionalFormatting sqref="D334">
    <cfRule type="containsText" dxfId="529" priority="581" operator="containsText" text="нд">
      <formula>NOT(ISERROR(SEARCH("нд",D334)))</formula>
    </cfRule>
  </conditionalFormatting>
  <conditionalFormatting sqref="K333:N333">
    <cfRule type="containsText" dxfId="528" priority="580" operator="containsText" text="нд">
      <formula>NOT(ISERROR(SEARCH("нд",K333)))</formula>
    </cfRule>
  </conditionalFormatting>
  <conditionalFormatting sqref="M335:N335">
    <cfRule type="containsText" dxfId="527" priority="579" operator="containsText" text="нд">
      <formula>NOT(ISERROR(SEARCH("нд",M335)))</formula>
    </cfRule>
  </conditionalFormatting>
  <conditionalFormatting sqref="J335:K335">
    <cfRule type="containsText" dxfId="526" priority="578" operator="containsText" text="нд">
      <formula>NOT(ISERROR(SEARCH("нд",J335)))</formula>
    </cfRule>
  </conditionalFormatting>
  <conditionalFormatting sqref="I336:L336">
    <cfRule type="containsText" dxfId="525" priority="577" operator="containsText" text="нд">
      <formula>NOT(ISERROR(SEARCH("нд",I336)))</formula>
    </cfRule>
  </conditionalFormatting>
  <conditionalFormatting sqref="N336:R336">
    <cfRule type="containsText" dxfId="524" priority="576" operator="containsText" text="нд">
      <formula>NOT(ISERROR(SEARCH("нд",N336)))</formula>
    </cfRule>
  </conditionalFormatting>
  <conditionalFormatting sqref="Q333:T333">
    <cfRule type="containsText" dxfId="523" priority="574" operator="containsText" text="нд">
      <formula>NOT(ISERROR(SEARCH("нд",Q333)))</formula>
    </cfRule>
  </conditionalFormatting>
  <conditionalFormatting sqref="T335">
    <cfRule type="containsText" dxfId="522" priority="572" operator="containsText" text="нд">
      <formula>NOT(ISERROR(SEARCH("нд",T335)))</formula>
    </cfRule>
  </conditionalFormatting>
  <conditionalFormatting sqref="X336">
    <cfRule type="containsText" dxfId="521" priority="571" operator="containsText" text="нд">
      <formula>NOT(ISERROR(SEARCH("нд",X336)))</formula>
    </cfRule>
  </conditionalFormatting>
  <conditionalFormatting sqref="V336">
    <cfRule type="containsText" dxfId="520" priority="569" operator="containsText" text="нд">
      <formula>NOT(ISERROR(SEARCH("нд",V336)))</formula>
    </cfRule>
  </conditionalFormatting>
  <conditionalFormatting sqref="U336">
    <cfRule type="containsText" dxfId="519" priority="568" operator="containsText" text="нд">
      <formula>NOT(ISERROR(SEARCH("нд",U336)))</formula>
    </cfRule>
  </conditionalFormatting>
  <conditionalFormatting sqref="T336">
    <cfRule type="containsText" dxfId="518" priority="567" operator="containsText" text="нд">
      <formula>NOT(ISERROR(SEARCH("нд",T336)))</formula>
    </cfRule>
  </conditionalFormatting>
  <conditionalFormatting sqref="W333:Z333">
    <cfRule type="containsText" dxfId="517" priority="566" operator="containsText" text="нд">
      <formula>NOT(ISERROR(SEARCH("нд",W333)))</formula>
    </cfRule>
  </conditionalFormatting>
  <conditionalFormatting sqref="Z336">
    <cfRule type="containsText" dxfId="516" priority="565" operator="containsText" text="нд">
      <formula>NOT(ISERROR(SEARCH("нд",Z336)))</formula>
    </cfRule>
  </conditionalFormatting>
  <conditionalFormatting sqref="AA336">
    <cfRule type="containsText" dxfId="515" priority="564" operator="containsText" text="нд">
      <formula>NOT(ISERROR(SEARCH("нд",AA336)))</formula>
    </cfRule>
  </conditionalFormatting>
  <conditionalFormatting sqref="AB336">
    <cfRule type="containsText" dxfId="514" priority="563" operator="containsText" text="нд">
      <formula>NOT(ISERROR(SEARCH("нд",AB336)))</formula>
    </cfRule>
  </conditionalFormatting>
  <conditionalFormatting sqref="AC336">
    <cfRule type="containsText" dxfId="513" priority="562" operator="containsText" text="нд">
      <formula>NOT(ISERROR(SEARCH("нд",AC336)))</formula>
    </cfRule>
  </conditionalFormatting>
  <conditionalFormatting sqref="AD336">
    <cfRule type="containsText" dxfId="512" priority="561" operator="containsText" text="нд">
      <formula>NOT(ISERROR(SEARCH("нд",AD336)))</formula>
    </cfRule>
  </conditionalFormatting>
  <conditionalFormatting sqref="AF336">
    <cfRule type="containsText" dxfId="511" priority="560" operator="containsText" text="нд">
      <formula>NOT(ISERROR(SEARCH("нд",AF336)))</formula>
    </cfRule>
  </conditionalFormatting>
  <conditionalFormatting sqref="AG336">
    <cfRule type="containsText" dxfId="510" priority="559" operator="containsText" text="нд">
      <formula>NOT(ISERROR(SEARCH("нд",AG336)))</formula>
    </cfRule>
  </conditionalFormatting>
  <conditionalFormatting sqref="E339:H339">
    <cfRule type="containsText" dxfId="509" priority="558" operator="containsText" text="нд">
      <formula>NOT(ISERROR(SEARCH("нд",E339)))</formula>
    </cfRule>
  </conditionalFormatting>
  <conditionalFormatting sqref="F340:H340">
    <cfRule type="containsText" dxfId="508" priority="557" operator="containsText" text="нд">
      <formula>NOT(ISERROR(SEARCH("нд",F340)))</formula>
    </cfRule>
  </conditionalFormatting>
  <conditionalFormatting sqref="G341:K341">
    <cfRule type="containsText" dxfId="507" priority="556" operator="containsText" text="нд">
      <formula>NOT(ISERROR(SEARCH("нд",G341)))</formula>
    </cfRule>
  </conditionalFormatting>
  <conditionalFormatting sqref="H342:L342">
    <cfRule type="containsText" dxfId="506" priority="555" operator="containsText" text="нд">
      <formula>NOT(ISERROR(SEARCH("нд",H342)))</formula>
    </cfRule>
  </conditionalFormatting>
  <conditionalFormatting sqref="C342:F342">
    <cfRule type="containsText" dxfId="505" priority="554" operator="containsText" text="нд">
      <formula>NOT(ISERROR(SEARCH("нд",C342)))</formula>
    </cfRule>
  </conditionalFormatting>
  <conditionalFormatting sqref="N342:R342">
    <cfRule type="containsText" dxfId="504" priority="553" operator="containsText" text="нд">
      <formula>NOT(ISERROR(SEARCH("нд",N342)))</formula>
    </cfRule>
  </conditionalFormatting>
  <conditionalFormatting sqref="M341:N341">
    <cfRule type="containsText" dxfId="503" priority="552" operator="containsText" text="нд">
      <formula>NOT(ISERROR(SEARCH("нд",M341)))</formula>
    </cfRule>
  </conditionalFormatting>
  <conditionalFormatting sqref="P341:Q341">
    <cfRule type="containsText" dxfId="502" priority="551" operator="containsText" text="нд">
      <formula>NOT(ISERROR(SEARCH("нд",P341)))</formula>
    </cfRule>
  </conditionalFormatting>
  <conditionalFormatting sqref="S341:T341">
    <cfRule type="containsText" dxfId="501" priority="544" operator="containsText" text="нд">
      <formula>NOT(ISERROR(SEARCH("нд",S341)))</formula>
    </cfRule>
  </conditionalFormatting>
  <conditionalFormatting sqref="AC339:AF339">
    <cfRule type="containsText" dxfId="500" priority="543" operator="containsText" text="нд">
      <formula>NOT(ISERROR(SEARCH("нд",AC339)))</formula>
    </cfRule>
  </conditionalFormatting>
  <conditionalFormatting sqref="W339:Z339">
    <cfRule type="containsText" dxfId="499" priority="542" operator="containsText" text="нд">
      <formula>NOT(ISERROR(SEARCH("нд",W339)))</formula>
    </cfRule>
  </conditionalFormatting>
  <conditionalFormatting sqref="AH355:AJ355">
    <cfRule type="containsText" dxfId="498" priority="540" operator="containsText" text="нд">
      <formula>NOT(ISERROR(SEARCH("нд",AH355)))</formula>
    </cfRule>
  </conditionalFormatting>
  <conditionalFormatting sqref="AH354:AI354">
    <cfRule type="containsText" dxfId="497" priority="539" operator="containsText" text="нд">
      <formula>NOT(ISERROR(SEARCH("нд",AH354)))</formula>
    </cfRule>
  </conditionalFormatting>
  <conditionalFormatting sqref="AH353">
    <cfRule type="containsText" dxfId="496" priority="538" operator="containsText" text="нд">
      <formula>NOT(ISERROR(SEARCH("нд",AH353)))</formula>
    </cfRule>
  </conditionalFormatting>
  <conditionalFormatting sqref="AL355">
    <cfRule type="containsText" dxfId="495" priority="537" operator="containsText" text="нд">
      <formula>NOT(ISERROR(SEARCH("нд",AL355)))</formula>
    </cfRule>
  </conditionalFormatting>
  <conditionalFormatting sqref="AK354:AL354">
    <cfRule type="containsText" dxfId="494" priority="536" operator="containsText" text="нд">
      <formula>NOT(ISERROR(SEARCH("нд",AK354)))</formula>
    </cfRule>
  </conditionalFormatting>
  <conditionalFormatting sqref="AJ353:AL353">
    <cfRule type="containsText" dxfId="493" priority="535" operator="containsText" text="нд">
      <formula>NOT(ISERROR(SEARCH("нд",AJ353)))</formula>
    </cfRule>
  </conditionalFormatting>
  <conditionalFormatting sqref="P355:R355">
    <cfRule type="containsText" dxfId="492" priority="526" operator="containsText" text="нд">
      <formula>NOT(ISERROR(SEARCH("нд",P355)))</formula>
    </cfRule>
  </conditionalFormatting>
  <conditionalFormatting sqref="C323:F323">
    <cfRule type="containsText" dxfId="491" priority="455" operator="containsText" text="нд">
      <formula>NOT(ISERROR(SEARCH("нд",C323)))</formula>
    </cfRule>
  </conditionalFormatting>
  <conditionalFormatting sqref="J355:L355">
    <cfRule type="containsText" dxfId="490" priority="524" operator="containsText" text="нд">
      <formula>NOT(ISERROR(SEARCH("нд",J355)))</formula>
    </cfRule>
  </conditionalFormatting>
  <conditionalFormatting sqref="P322:Q322">
    <cfRule type="containsText" dxfId="489" priority="453" operator="containsText" text="нд">
      <formula>NOT(ISERROR(SEARCH("нд",P322)))</formula>
    </cfRule>
  </conditionalFormatting>
  <conditionalFormatting sqref="D355:F355">
    <cfRule type="containsText" dxfId="488" priority="522" operator="containsText" text="нд">
      <formula>NOT(ISERROR(SEARCH("нд",D355)))</formula>
    </cfRule>
  </conditionalFormatting>
  <conditionalFormatting sqref="J354">
    <cfRule type="containsText" dxfId="487" priority="521" operator="containsText" text="нд">
      <formula>NOT(ISERROR(SEARCH("нд",J354)))</formula>
    </cfRule>
  </conditionalFormatting>
  <conditionalFormatting sqref="D354">
    <cfRule type="containsText" dxfId="486" priority="520" operator="containsText" text="нд">
      <formula>NOT(ISERROR(SEARCH("нд",D354)))</formula>
    </cfRule>
  </conditionalFormatting>
  <conditionalFormatting sqref="AB353">
    <cfRule type="containsText" dxfId="485" priority="519" operator="containsText" text="нд">
      <formula>NOT(ISERROR(SEARCH("нд",AB353)))</formula>
    </cfRule>
  </conditionalFormatting>
  <conditionalFormatting sqref="G353">
    <cfRule type="containsText" dxfId="484" priority="518" operator="containsText" text="нд">
      <formula>NOT(ISERROR(SEARCH("нд",G353)))</formula>
    </cfRule>
  </conditionalFormatting>
  <conditionalFormatting sqref="D353">
    <cfRule type="containsText" dxfId="483" priority="517" operator="containsText" text="нд">
      <formula>NOT(ISERROR(SEARCH("нд",D353)))</formula>
    </cfRule>
  </conditionalFormatting>
  <conditionalFormatting sqref="Q352:T352">
    <cfRule type="containsText" dxfId="482" priority="516" operator="containsText" text="нд">
      <formula>NOT(ISERROR(SEARCH("нд",Q352)))</formula>
    </cfRule>
  </conditionalFormatting>
  <conditionalFormatting sqref="K352:N352">
    <cfRule type="containsText" dxfId="481" priority="515" operator="containsText" text="нд">
      <formula>NOT(ISERROR(SEARCH("нд",K352)))</formula>
    </cfRule>
  </conditionalFormatting>
  <conditionalFormatting sqref="E352:H352">
    <cfRule type="containsText" dxfId="480" priority="514" operator="containsText" text="нд">
      <formula>NOT(ISERROR(SEARCH("нд",E352)))</formula>
    </cfRule>
  </conditionalFormatting>
  <conditionalFormatting sqref="E364:H364">
    <cfRule type="containsText" dxfId="479" priority="513" operator="containsText" text="нд">
      <formula>NOT(ISERROR(SEARCH("нд",E364)))</formula>
    </cfRule>
  </conditionalFormatting>
  <conditionalFormatting sqref="AH364 AK367 AI365 AL368">
    <cfRule type="containsText" dxfId="478" priority="512" operator="containsText" text="нд">
      <formula>NOT(ISERROR(SEARCH("нд",AH364)))</formula>
    </cfRule>
  </conditionalFormatting>
  <conditionalFormatting sqref="AJ366">
    <cfRule type="containsText" dxfId="477" priority="511" operator="containsText" text="нд">
      <formula>NOT(ISERROR(SEARCH("нд",AJ366)))</formula>
    </cfRule>
  </conditionalFormatting>
  <conditionalFormatting sqref="AH368:AK368">
    <cfRule type="containsText" dxfId="476" priority="510" operator="containsText" text="нд">
      <formula>NOT(ISERROR(SEARCH("нд",AH368)))</formula>
    </cfRule>
  </conditionalFormatting>
  <conditionalFormatting sqref="AH367:AJ367">
    <cfRule type="containsText" dxfId="475" priority="509" operator="containsText" text="нд">
      <formula>NOT(ISERROR(SEARCH("нд",AH367)))</formula>
    </cfRule>
  </conditionalFormatting>
  <conditionalFormatting sqref="AH366:AI366">
    <cfRule type="containsText" dxfId="474" priority="508" operator="containsText" text="нд">
      <formula>NOT(ISERROR(SEARCH("нд",AH366)))</formula>
    </cfRule>
  </conditionalFormatting>
  <conditionalFormatting sqref="AH365">
    <cfRule type="containsText" dxfId="473" priority="507" operator="containsText" text="нд">
      <formula>NOT(ISERROR(SEARCH("нд",AH365)))</formula>
    </cfRule>
  </conditionalFormatting>
  <conditionalFormatting sqref="AL367">
    <cfRule type="containsText" dxfId="472" priority="506" operator="containsText" text="нд">
      <formula>NOT(ISERROR(SEARCH("нд",AL367)))</formula>
    </cfRule>
  </conditionalFormatting>
  <conditionalFormatting sqref="AK366:AL366">
    <cfRule type="containsText" dxfId="471" priority="505" operator="containsText" text="нд">
      <formula>NOT(ISERROR(SEARCH("нд",AK366)))</formula>
    </cfRule>
  </conditionalFormatting>
  <conditionalFormatting sqref="AJ365:AL365">
    <cfRule type="containsText" dxfId="470" priority="504" operator="containsText" text="нд">
      <formula>NOT(ISERROR(SEARCH("нд",AJ365)))</formula>
    </cfRule>
  </conditionalFormatting>
  <conditionalFormatting sqref="AI364:AL364">
    <cfRule type="containsText" dxfId="469" priority="503" operator="containsText" text="нд">
      <formula>NOT(ISERROR(SEARCH("нд",AI364)))</formula>
    </cfRule>
  </conditionalFormatting>
  <conditionalFormatting sqref="AF367">
    <cfRule type="containsText" dxfId="468" priority="502" operator="containsText" text="нд">
      <formula>NOT(ISERROR(SEARCH("нд",AF367)))</formula>
    </cfRule>
  </conditionalFormatting>
  <conditionalFormatting sqref="AB367:AD367">
    <cfRule type="containsText" dxfId="467" priority="501" operator="containsText" text="нд">
      <formula>NOT(ISERROR(SEARCH("нд",AB367)))</formula>
    </cfRule>
  </conditionalFormatting>
  <conditionalFormatting sqref="AE365">
    <cfRule type="containsText" dxfId="466" priority="500" operator="containsText" text="нд">
      <formula>NOT(ISERROR(SEARCH("нд",AE365)))</formula>
    </cfRule>
  </conditionalFormatting>
  <conditionalFormatting sqref="AC364:AF364">
    <cfRule type="containsText" dxfId="465" priority="499" operator="containsText" text="нд">
      <formula>NOT(ISERROR(SEARCH("нд",AC364)))</formula>
    </cfRule>
  </conditionalFormatting>
  <conditionalFormatting sqref="Z367">
    <cfRule type="containsText" dxfId="464" priority="498" operator="containsText" text="нд">
      <formula>NOT(ISERROR(SEARCH("нд",Z367)))</formula>
    </cfRule>
  </conditionalFormatting>
  <conditionalFormatting sqref="V367:X367">
    <cfRule type="containsText" dxfId="463" priority="497" operator="containsText" text="нд">
      <formula>NOT(ISERROR(SEARCH("нд",V367)))</formula>
    </cfRule>
  </conditionalFormatting>
  <conditionalFormatting sqref="W364:Z364">
    <cfRule type="containsText" dxfId="462" priority="496" operator="containsText" text="нд">
      <formula>NOT(ISERROR(SEARCH("нд",W364)))</formula>
    </cfRule>
  </conditionalFormatting>
  <conditionalFormatting sqref="T367">
    <cfRule type="containsText" dxfId="461" priority="495" operator="containsText" text="нд">
      <formula>NOT(ISERROR(SEARCH("нд",T367)))</formula>
    </cfRule>
  </conditionalFormatting>
  <conditionalFormatting sqref="P367:R367">
    <cfRule type="containsText" dxfId="460" priority="494" operator="containsText" text="нд">
      <formula>NOT(ISERROR(SEARCH("нд",P367)))</formula>
    </cfRule>
  </conditionalFormatting>
  <conditionalFormatting sqref="Q364:T364">
    <cfRule type="containsText" dxfId="459" priority="493" operator="containsText" text="нд">
      <formula>NOT(ISERROR(SEARCH("нд",Q364)))</formula>
    </cfRule>
  </conditionalFormatting>
  <conditionalFormatting sqref="N367">
    <cfRule type="containsText" dxfId="458" priority="492" operator="containsText" text="нд">
      <formula>NOT(ISERROR(SEARCH("нд",N367)))</formula>
    </cfRule>
  </conditionalFormatting>
  <conditionalFormatting sqref="J367:L367">
    <cfRule type="containsText" dxfId="457" priority="491" operator="containsText" text="нд">
      <formula>NOT(ISERROR(SEARCH("нд",J367)))</formula>
    </cfRule>
  </conditionalFormatting>
  <conditionalFormatting sqref="J366">
    <cfRule type="containsText" dxfId="456" priority="490" operator="containsText" text="нд">
      <formula>NOT(ISERROR(SEARCH("нд",J366)))</formula>
    </cfRule>
  </conditionalFormatting>
  <conditionalFormatting sqref="K364:N364">
    <cfRule type="containsText" dxfId="455" priority="489" operator="containsText" text="нд">
      <formula>NOT(ISERROR(SEARCH("нд",K364)))</formula>
    </cfRule>
  </conditionalFormatting>
  <conditionalFormatting sqref="H367">
    <cfRule type="containsText" dxfId="454" priority="488" operator="containsText" text="нд">
      <formula>NOT(ISERROR(SEARCH("нд",H367)))</formula>
    </cfRule>
  </conditionalFormatting>
  <conditionalFormatting sqref="D367:F367">
    <cfRule type="containsText" dxfId="453" priority="487" operator="containsText" text="нд">
      <formula>NOT(ISERROR(SEARCH("нд",D367)))</formula>
    </cfRule>
  </conditionalFormatting>
  <conditionalFormatting sqref="D366">
    <cfRule type="containsText" dxfId="452" priority="486" operator="containsText" text="нд">
      <formula>NOT(ISERROR(SEARCH("нд",D366)))</formula>
    </cfRule>
  </conditionalFormatting>
  <conditionalFormatting sqref="D365">
    <cfRule type="containsText" dxfId="451" priority="485" operator="containsText" text="нд">
      <formula>NOT(ISERROR(SEARCH("нд",D365)))</formula>
    </cfRule>
  </conditionalFormatting>
  <conditionalFormatting sqref="I125">
    <cfRule type="containsText" dxfId="450" priority="483" operator="containsText" text="нд">
      <formula>NOT(ISERROR(SEARCH("нд",I125)))</formula>
    </cfRule>
  </conditionalFormatting>
  <conditionalFormatting sqref="O125">
    <cfRule type="containsText" dxfId="449" priority="482" operator="containsText" text="нд">
      <formula>NOT(ISERROR(SEARCH("нд",O125)))</formula>
    </cfRule>
  </conditionalFormatting>
  <conditionalFormatting sqref="I137">
    <cfRule type="containsText" dxfId="448" priority="481" operator="containsText" text="нд">
      <formula>NOT(ISERROR(SEARCH("нд",I137)))</formula>
    </cfRule>
  </conditionalFormatting>
  <conditionalFormatting sqref="O137">
    <cfRule type="containsText" dxfId="447" priority="480" operator="containsText" text="нд">
      <formula>NOT(ISERROR(SEARCH("нд",O137)))</formula>
    </cfRule>
  </conditionalFormatting>
  <conditionalFormatting sqref="I131">
    <cfRule type="containsText" dxfId="446" priority="479" operator="containsText" text="нд">
      <formula>NOT(ISERROR(SEARCH("нд",I131)))</formula>
    </cfRule>
  </conditionalFormatting>
  <conditionalFormatting sqref="O131">
    <cfRule type="containsText" dxfId="445" priority="478" operator="containsText" text="нд">
      <formula>NOT(ISERROR(SEARCH("нд",O131)))</formula>
    </cfRule>
  </conditionalFormatting>
  <conditionalFormatting sqref="U131">
    <cfRule type="containsText" dxfId="444" priority="477" operator="containsText" text="нд">
      <formula>NOT(ISERROR(SEARCH("нд",U131)))</formula>
    </cfRule>
  </conditionalFormatting>
  <conditionalFormatting sqref="R153">
    <cfRule type="containsText" dxfId="443" priority="476" operator="containsText" text="нд">
      <formula>NOT(ISERROR(SEARCH("нд",R153)))</formula>
    </cfRule>
  </conditionalFormatting>
  <conditionalFormatting sqref="D313:H316">
    <cfRule type="containsText" dxfId="442" priority="475" operator="containsText" text="нд">
      <formula>NOT(ISERROR(SEARCH("нд",D313)))</formula>
    </cfRule>
  </conditionalFormatting>
  <conditionalFormatting sqref="Q313:T313">
    <cfRule type="containsText" dxfId="441" priority="474" operator="containsText" text="нд">
      <formula>NOT(ISERROR(SEARCH("нд",Q313)))</formula>
    </cfRule>
  </conditionalFormatting>
  <conditionalFormatting sqref="W313:Z313">
    <cfRule type="containsText" dxfId="440" priority="473" operator="containsText" text="нд">
      <formula>NOT(ISERROR(SEARCH("нд",W313)))</formula>
    </cfRule>
  </conditionalFormatting>
  <conditionalFormatting sqref="AC313:AF313">
    <cfRule type="containsText" dxfId="439" priority="472" operator="containsText" text="нд">
      <formula>NOT(ISERROR(SEARCH("нд",AC313)))</formula>
    </cfRule>
  </conditionalFormatting>
  <conditionalFormatting sqref="AF316">
    <cfRule type="containsText" dxfId="438" priority="471" operator="containsText" text="нд">
      <formula>NOT(ISERROR(SEARCH("нд",AF316)))</formula>
    </cfRule>
  </conditionalFormatting>
  <conditionalFormatting sqref="AB316:AD316">
    <cfRule type="containsText" dxfId="437" priority="470" operator="containsText" text="нд">
      <formula>NOT(ISERROR(SEARCH("нд",AB316)))</formula>
    </cfRule>
  </conditionalFormatting>
  <conditionalFormatting sqref="Z316">
    <cfRule type="containsText" dxfId="436" priority="469" operator="containsText" text="нд">
      <formula>NOT(ISERROR(SEARCH("нд",Z316)))</formula>
    </cfRule>
  </conditionalFormatting>
  <conditionalFormatting sqref="V316:X316">
    <cfRule type="containsText" dxfId="435" priority="468" operator="containsText" text="нд">
      <formula>NOT(ISERROR(SEARCH("нд",V316)))</formula>
    </cfRule>
  </conditionalFormatting>
  <conditionalFormatting sqref="T316">
    <cfRule type="containsText" dxfId="434" priority="467" operator="containsText" text="нд">
      <formula>NOT(ISERROR(SEARCH("нд",T316)))</formula>
    </cfRule>
  </conditionalFormatting>
  <conditionalFormatting sqref="P316:R316">
    <cfRule type="containsText" dxfId="433" priority="466" operator="containsText" text="нд">
      <formula>NOT(ISERROR(SEARCH("нд",P316)))</formula>
    </cfRule>
  </conditionalFormatting>
  <conditionalFormatting sqref="N316">
    <cfRule type="containsText" dxfId="432" priority="465" operator="containsText" text="нд">
      <formula>NOT(ISERROR(SEARCH("нд",N316)))</formula>
    </cfRule>
  </conditionalFormatting>
  <conditionalFormatting sqref="J315:K316">
    <cfRule type="containsText" dxfId="431" priority="464" operator="containsText" text="нд">
      <formula>NOT(ISERROR(SEARCH("нд",J315)))</formula>
    </cfRule>
  </conditionalFormatting>
  <conditionalFormatting sqref="L316">
    <cfRule type="containsText" dxfId="430" priority="463" operator="containsText" text="нд">
      <formula>NOT(ISERROR(SEARCH("нд",L316)))</formula>
    </cfRule>
  </conditionalFormatting>
  <conditionalFormatting sqref="E320:H320">
    <cfRule type="containsText" dxfId="429" priority="462" operator="containsText" text="нд">
      <formula>NOT(ISERROR(SEARCH("нд",E320)))</formula>
    </cfRule>
  </conditionalFormatting>
  <conditionalFormatting sqref="F321:H321">
    <cfRule type="containsText" dxfId="428" priority="461" operator="containsText" text="нд">
      <formula>NOT(ISERROR(SEARCH("нд",F321)))</formula>
    </cfRule>
  </conditionalFormatting>
  <conditionalFormatting sqref="AF323:AG323">
    <cfRule type="containsText" dxfId="427" priority="460" operator="containsText" text="нд">
      <formula>NOT(ISERROR(SEARCH("нд",AF323)))</formula>
    </cfRule>
  </conditionalFormatting>
  <conditionalFormatting sqref="Z323:AD323">
    <cfRule type="containsText" dxfId="426" priority="459" operator="containsText" text="нд">
      <formula>NOT(ISERROR(SEARCH("нд",Z323)))</formula>
    </cfRule>
  </conditionalFormatting>
  <conditionalFormatting sqref="T323:X323">
    <cfRule type="containsText" dxfId="425" priority="458" operator="containsText" text="нд">
      <formula>NOT(ISERROR(SEARCH("нд",T323)))</formula>
    </cfRule>
  </conditionalFormatting>
  <conditionalFormatting sqref="H323:L323">
    <cfRule type="containsText" dxfId="424" priority="456" operator="containsText" text="нд">
      <formula>NOT(ISERROR(SEARCH("нд",H323)))</formula>
    </cfRule>
  </conditionalFormatting>
  <conditionalFormatting sqref="S322:T322">
    <cfRule type="containsText" dxfId="423" priority="454" operator="containsText" text="нд">
      <formula>NOT(ISERROR(SEARCH("нд",S322)))</formula>
    </cfRule>
  </conditionalFormatting>
  <conditionalFormatting sqref="M322:N322">
    <cfRule type="containsText" dxfId="422" priority="452" operator="containsText" text="нд">
      <formula>NOT(ISERROR(SEARCH("нд",M322)))</formula>
    </cfRule>
  </conditionalFormatting>
  <conditionalFormatting sqref="J322:K322">
    <cfRule type="containsText" dxfId="421" priority="451" operator="containsText" text="нд">
      <formula>NOT(ISERROR(SEARCH("нд",J322)))</formula>
    </cfRule>
  </conditionalFormatting>
  <conditionalFormatting sqref="G322:H322">
    <cfRule type="containsText" dxfId="420" priority="450" operator="containsText" text="нд">
      <formula>NOT(ISERROR(SEARCH("нд",G322)))</formula>
    </cfRule>
  </conditionalFormatting>
  <conditionalFormatting sqref="D322:E322">
    <cfRule type="containsText" dxfId="419" priority="449" operator="containsText" text="нд">
      <formula>NOT(ISERROR(SEARCH("нд",D322)))</formula>
    </cfRule>
  </conditionalFormatting>
  <conditionalFormatting sqref="D321">
    <cfRule type="containsText" dxfId="418" priority="448" operator="containsText" text="нд">
      <formula>NOT(ISERROR(SEARCH("нд",D321)))</formula>
    </cfRule>
  </conditionalFormatting>
  <conditionalFormatting sqref="AF320">
    <cfRule type="containsText" dxfId="417" priority="447" operator="containsText" text="нд">
      <formula>NOT(ISERROR(SEARCH("нд",AF320)))</formula>
    </cfRule>
  </conditionalFormatting>
  <conditionalFormatting sqref="AE320">
    <cfRule type="containsText" dxfId="416" priority="446" operator="containsText" text="нд">
      <formula>NOT(ISERROR(SEARCH("нд",AE320)))</formula>
    </cfRule>
  </conditionalFormatting>
  <conditionalFormatting sqref="AD320">
    <cfRule type="containsText" dxfId="415" priority="445" operator="containsText" text="нд">
      <formula>NOT(ISERROR(SEARCH("нд",AD320)))</formula>
    </cfRule>
  </conditionalFormatting>
  <conditionalFormatting sqref="AC320">
    <cfRule type="containsText" dxfId="414" priority="444" operator="containsText" text="нд">
      <formula>NOT(ISERROR(SEARCH("нд",AC320)))</formula>
    </cfRule>
  </conditionalFormatting>
  <conditionalFormatting sqref="Z320">
    <cfRule type="containsText" dxfId="413" priority="443" operator="containsText" text="нд">
      <formula>NOT(ISERROR(SEARCH("нд",Z320)))</formula>
    </cfRule>
  </conditionalFormatting>
  <conditionalFormatting sqref="Y320">
    <cfRule type="containsText" dxfId="412" priority="442" operator="containsText" text="нд">
      <formula>NOT(ISERROR(SEARCH("нд",Y320)))</formula>
    </cfRule>
  </conditionalFormatting>
  <conditionalFormatting sqref="X320">
    <cfRule type="containsText" dxfId="411" priority="441" operator="containsText" text="нд">
      <formula>NOT(ISERROR(SEARCH("нд",X320)))</formula>
    </cfRule>
  </conditionalFormatting>
  <conditionalFormatting sqref="W320">
    <cfRule type="containsText" dxfId="410" priority="440" operator="containsText" text="нд">
      <formula>NOT(ISERROR(SEARCH("нд",W320)))</formula>
    </cfRule>
  </conditionalFormatting>
  <conditionalFormatting sqref="T320">
    <cfRule type="containsText" dxfId="409" priority="439" operator="containsText" text="нд">
      <formula>NOT(ISERROR(SEARCH("нд",T320)))</formula>
    </cfRule>
  </conditionalFormatting>
  <conditionalFormatting sqref="S320">
    <cfRule type="containsText" dxfId="408" priority="438" operator="containsText" text="нд">
      <formula>NOT(ISERROR(SEARCH("нд",S320)))</formula>
    </cfRule>
  </conditionalFormatting>
  <conditionalFormatting sqref="R320">
    <cfRule type="containsText" dxfId="407" priority="437" operator="containsText" text="нд">
      <formula>NOT(ISERROR(SEARCH("нд",R320)))</formula>
    </cfRule>
  </conditionalFormatting>
  <conditionalFormatting sqref="Q320">
    <cfRule type="containsText" dxfId="406" priority="436" operator="containsText" text="нд">
      <formula>NOT(ISERROR(SEARCH("нд",Q320)))</formula>
    </cfRule>
  </conditionalFormatting>
  <conditionalFormatting sqref="N320">
    <cfRule type="containsText" dxfId="405" priority="435" operator="containsText" text="нд">
      <formula>NOT(ISERROR(SEARCH("нд",N320)))</formula>
    </cfRule>
  </conditionalFormatting>
  <conditionalFormatting sqref="K320:M320">
    <cfRule type="containsText" dxfId="404" priority="434" operator="containsText" text="нд">
      <formula>NOT(ISERROR(SEARCH("нд",K320)))</formula>
    </cfRule>
  </conditionalFormatting>
  <conditionalFormatting sqref="AG329">
    <cfRule type="containsText" dxfId="403" priority="433" operator="containsText" text="нд">
      <formula>NOT(ISERROR(SEARCH("нд",AG329)))</formula>
    </cfRule>
  </conditionalFormatting>
  <conditionalFormatting sqref="AF329">
    <cfRule type="containsText" dxfId="402" priority="432" operator="containsText" text="нд">
      <formula>NOT(ISERROR(SEARCH("нд",AF329)))</formula>
    </cfRule>
  </conditionalFormatting>
  <conditionalFormatting sqref="Z329:AD329">
    <cfRule type="containsText" dxfId="401" priority="431" operator="containsText" text="нд">
      <formula>NOT(ISERROR(SEARCH("нд",Z329)))</formula>
    </cfRule>
  </conditionalFormatting>
  <conditionalFormatting sqref="T329:X329">
    <cfRule type="containsText" dxfId="400" priority="430" operator="containsText" text="нд">
      <formula>NOT(ISERROR(SEARCH("нд",T329)))</formula>
    </cfRule>
  </conditionalFormatting>
  <conditionalFormatting sqref="S328:T328">
    <cfRule type="containsText" dxfId="399" priority="429" operator="containsText" text="нд">
      <formula>NOT(ISERROR(SEARCH("нд",S328)))</formula>
    </cfRule>
  </conditionalFormatting>
  <conditionalFormatting sqref="N329:R329">
    <cfRule type="containsText" dxfId="398" priority="428" operator="containsText" text="нд">
      <formula>NOT(ISERROR(SEARCH("нд",N329)))</formula>
    </cfRule>
  </conditionalFormatting>
  <conditionalFormatting sqref="P328:Q328">
    <cfRule type="containsText" dxfId="397" priority="427" operator="containsText" text="нд">
      <formula>NOT(ISERROR(SEARCH("нд",P328)))</formula>
    </cfRule>
  </conditionalFormatting>
  <conditionalFormatting sqref="Q326:T326">
    <cfRule type="containsText" dxfId="396" priority="426" operator="containsText" text="нд">
      <formula>NOT(ISERROR(SEARCH("нд",Q326)))</formula>
    </cfRule>
  </conditionalFormatting>
  <conditionalFormatting sqref="H329:L329">
    <cfRule type="containsText" dxfId="395" priority="425" operator="containsText" text="нд">
      <formula>NOT(ISERROR(SEARCH("нд",H329)))</formula>
    </cfRule>
  </conditionalFormatting>
  <conditionalFormatting sqref="C329:F329">
    <cfRule type="containsText" dxfId="394" priority="424" operator="containsText" text="нд">
      <formula>NOT(ISERROR(SEARCH("нд",C329)))</formula>
    </cfRule>
  </conditionalFormatting>
  <conditionalFormatting sqref="M328:N328">
    <cfRule type="containsText" dxfId="393" priority="423" operator="containsText" text="нд">
      <formula>NOT(ISERROR(SEARCH("нд",M328)))</formula>
    </cfRule>
  </conditionalFormatting>
  <conditionalFormatting sqref="J328:K328">
    <cfRule type="containsText" dxfId="392" priority="422" operator="containsText" text="нд">
      <formula>NOT(ISERROR(SEARCH("нд",J328)))</formula>
    </cfRule>
  </conditionalFormatting>
  <conditionalFormatting sqref="G328:H328">
    <cfRule type="containsText" dxfId="391" priority="421" operator="containsText" text="нд">
      <formula>NOT(ISERROR(SEARCH("нд",G328)))</formula>
    </cfRule>
  </conditionalFormatting>
  <conditionalFormatting sqref="D328:E328">
    <cfRule type="containsText" dxfId="390" priority="420" operator="containsText" text="нд">
      <formula>NOT(ISERROR(SEARCH("нд",D328)))</formula>
    </cfRule>
  </conditionalFormatting>
  <conditionalFormatting sqref="F327:H327">
    <cfRule type="containsText" dxfId="389" priority="419" operator="containsText" text="нд">
      <formula>NOT(ISERROR(SEARCH("нд",F327)))</formula>
    </cfRule>
  </conditionalFormatting>
  <conditionalFormatting sqref="D327">
    <cfRule type="containsText" dxfId="388" priority="418" operator="containsText" text="нд">
      <formula>NOT(ISERROR(SEARCH("нд",D327)))</formula>
    </cfRule>
  </conditionalFormatting>
  <conditionalFormatting sqref="E326:H326">
    <cfRule type="containsText" dxfId="387" priority="417" operator="containsText" text="нд">
      <formula>NOT(ISERROR(SEARCH("нд",E326)))</formula>
    </cfRule>
  </conditionalFormatting>
  <conditionalFormatting sqref="K326:N326">
    <cfRule type="containsText" dxfId="386" priority="416" operator="containsText" text="нд">
      <formula>NOT(ISERROR(SEARCH("нд",K326)))</formula>
    </cfRule>
  </conditionalFormatting>
  <conditionalFormatting sqref="W326:Z326">
    <cfRule type="containsText" dxfId="385" priority="415" operator="containsText" text="нд">
      <formula>NOT(ISERROR(SEARCH("нд",W326)))</formula>
    </cfRule>
  </conditionalFormatting>
  <conditionalFormatting sqref="AM61:AR61">
    <cfRule type="containsText" dxfId="384" priority="406" operator="containsText" text="нд">
      <formula>NOT(ISERROR(SEARCH("нд",AM61)))</formula>
    </cfRule>
  </conditionalFormatting>
  <conditionalFormatting sqref="AM107:AR108 AN114:AR114">
    <cfRule type="containsText" dxfId="383" priority="405" operator="containsText" text="нд">
      <formula>NOT(ISERROR(SEARCH("нд",AM107)))</formula>
    </cfRule>
  </conditionalFormatting>
  <conditionalFormatting sqref="AN119:AQ119">
    <cfRule type="containsText" dxfId="382" priority="395" operator="containsText" text="нд">
      <formula>NOT(ISERROR(SEARCH("нд",AN119)))</formula>
    </cfRule>
  </conditionalFormatting>
  <conditionalFormatting sqref="AM305:AR306 AM312:AR312 AM318:AR319 AM325:AR325 AM331:AR332 AM338:AR338">
    <cfRule type="containsText" dxfId="381" priority="404" operator="containsText" text="нд">
      <formula>NOT(ISERROR(SEARCH("нд",AM305)))</formula>
    </cfRule>
  </conditionalFormatting>
  <conditionalFormatting sqref="AM339:AM341 AM343">
    <cfRule type="containsText" dxfId="380" priority="387" operator="containsText" text="нд">
      <formula>NOT(ISERROR(SEARCH("нд",AM339)))</formula>
    </cfRule>
  </conditionalFormatting>
  <conditionalFormatting sqref="AM5:AR5">
    <cfRule type="containsText" dxfId="379" priority="411" operator="containsText" text="нд">
      <formula>NOT(ISERROR(SEARCH("нд",AM5)))</formula>
    </cfRule>
  </conditionalFormatting>
  <conditionalFormatting sqref="AM6:AR6">
    <cfRule type="containsText" dxfId="378" priority="413" operator="containsText" text="нд">
      <formula>NOT(ISERROR(SEARCH("нд",AM6)))</formula>
    </cfRule>
  </conditionalFormatting>
  <conditionalFormatting sqref="AN7:AR11">
    <cfRule type="containsText" dxfId="377" priority="412" operator="containsText" text="нд">
      <formula>NOT(ISERROR(SEARCH("нд",AN7)))</formula>
    </cfRule>
  </conditionalFormatting>
  <conditionalFormatting sqref="AM13:AR13">
    <cfRule type="containsText" dxfId="376" priority="410" operator="containsText" text="нд">
      <formula>NOT(ISERROR(SEARCH("нд",AM13)))</formula>
    </cfRule>
  </conditionalFormatting>
  <conditionalFormatting sqref="AN14:AR18">
    <cfRule type="containsText" dxfId="375" priority="409" operator="containsText" text="нд">
      <formula>NOT(ISERROR(SEARCH("нд",AN14)))</formula>
    </cfRule>
  </conditionalFormatting>
  <conditionalFormatting sqref="AM41:AR41">
    <cfRule type="containsText" dxfId="374" priority="408" operator="containsText" text="нд">
      <formula>NOT(ISERROR(SEARCH("нд",AM41)))</formula>
    </cfRule>
  </conditionalFormatting>
  <conditionalFormatting sqref="AN42:AR46">
    <cfRule type="containsText" dxfId="373" priority="407" operator="containsText" text="нд">
      <formula>NOT(ISERROR(SEARCH("нд",AN42)))</formula>
    </cfRule>
  </conditionalFormatting>
  <conditionalFormatting sqref="AN110:AR111 AN113:AR113 AN109">
    <cfRule type="containsText" dxfId="372" priority="403" operator="containsText" text="нд">
      <formula>NOT(ISERROR(SEARCH("нд",AN109)))</formula>
    </cfRule>
  </conditionalFormatting>
  <conditionalFormatting sqref="AN116:AR117 AR119 AN115">
    <cfRule type="containsText" dxfId="371" priority="402" operator="containsText" text="нд">
      <formula>NOT(ISERROR(SEARCH("нд",AN115)))</formula>
    </cfRule>
  </conditionalFormatting>
  <conditionalFormatting sqref="AM42">
    <cfRule type="containsText" dxfId="370" priority="398" operator="containsText" text="нд">
      <formula>NOT(ISERROR(SEARCH("нд",AM42)))</formula>
    </cfRule>
  </conditionalFormatting>
  <conditionalFormatting sqref="AM45">
    <cfRule type="containsText" dxfId="369" priority="397" operator="containsText" text="нд">
      <formula>NOT(ISERROR(SEARCH("нд",AM45)))</formula>
    </cfRule>
  </conditionalFormatting>
  <conditionalFormatting sqref="AN307 AR311 AQ310 AP309 AO308">
    <cfRule type="containsText" dxfId="368" priority="401" operator="containsText" text="нд">
      <formula>NOT(ISERROR(SEARCH("нд",AN307)))</formula>
    </cfRule>
  </conditionalFormatting>
  <conditionalFormatting sqref="AQ316:AR316 AN313 AO314 AP315 AR317">
    <cfRule type="containsText" dxfId="367" priority="400" operator="containsText" text="нд">
      <formula>NOT(ISERROR(SEARCH("нд",AN313)))</formula>
    </cfRule>
  </conditionalFormatting>
  <conditionalFormatting sqref="AM308:AM309 AM311">
    <cfRule type="containsText" dxfId="366" priority="394" operator="containsText" text="нд">
      <formula>NOT(ISERROR(SEARCH("нд",AM308)))</formula>
    </cfRule>
  </conditionalFormatting>
  <conditionalFormatting sqref="AM310">
    <cfRule type="containsText" dxfId="365" priority="393" operator="containsText" text="нд">
      <formula>NOT(ISERROR(SEARCH("нд",AM310)))</formula>
    </cfRule>
  </conditionalFormatting>
  <conditionalFormatting sqref="AM313 AM317 AM315">
    <cfRule type="containsText" dxfId="364" priority="392" operator="containsText" text="нд">
      <formula>NOT(ISERROR(SEARCH("нд",AM313)))</formula>
    </cfRule>
  </conditionalFormatting>
  <conditionalFormatting sqref="AM42:AM46">
    <cfRule type="containsText" dxfId="363" priority="399" operator="containsText" text="нд">
      <formula>NOT(ISERROR(SEARCH("нд",AM42)))</formula>
    </cfRule>
  </conditionalFormatting>
  <conditionalFormatting sqref="AM316">
    <cfRule type="containsText" dxfId="362" priority="391" operator="containsText" text="нд">
      <formula>NOT(ISERROR(SEARCH("нд",AM316)))</formula>
    </cfRule>
  </conditionalFormatting>
  <conditionalFormatting sqref="AM320:AM322 AM324">
    <cfRule type="containsText" dxfId="361" priority="390" operator="containsText" text="нд">
      <formula>NOT(ISERROR(SEARCH("нд",AM320)))</formula>
    </cfRule>
  </conditionalFormatting>
  <conditionalFormatting sqref="AM326:AM328 AM330">
    <cfRule type="containsText" dxfId="360" priority="389" operator="containsText" text="нд">
      <formula>NOT(ISERROR(SEARCH("нд",AM326)))</formula>
    </cfRule>
  </conditionalFormatting>
  <conditionalFormatting sqref="AM333:AM335 AM337">
    <cfRule type="containsText" dxfId="359" priority="388" operator="containsText" text="нд">
      <formula>NOT(ISERROR(SEARCH("нд",AM333)))</formula>
    </cfRule>
  </conditionalFormatting>
  <conditionalFormatting sqref="AM314">
    <cfRule type="containsText" dxfId="358" priority="383" operator="containsText" text="нд">
      <formula>NOT(ISERROR(SEARCH("нд",AM314)))</formula>
    </cfRule>
  </conditionalFormatting>
  <conditionalFormatting sqref="AM357:AR357 AM363:AR363">
    <cfRule type="containsText" dxfId="357" priority="382" operator="containsText" text="нд">
      <formula>NOT(ISERROR(SEARCH("нд",AM357)))</formula>
    </cfRule>
  </conditionalFormatting>
  <conditionalFormatting sqref="AM358:AM362">
    <cfRule type="containsText" dxfId="356" priority="381" operator="containsText" text="нд">
      <formula>NOT(ISERROR(SEARCH("нд",AM358)))</formula>
    </cfRule>
  </conditionalFormatting>
  <conditionalFormatting sqref="AN358:AR362">
    <cfRule type="containsText" dxfId="355" priority="380" operator="containsText" text="нд">
      <formula>NOT(ISERROR(SEARCH("нд",AN358)))</formula>
    </cfRule>
  </conditionalFormatting>
  <conditionalFormatting sqref="AM192">
    <cfRule type="containsText" dxfId="354" priority="355" operator="containsText" text="нд">
      <formula>NOT(ISERROR(SEARCH("нд",AM192)))</formula>
    </cfRule>
  </conditionalFormatting>
  <conditionalFormatting sqref="AM189">
    <cfRule type="containsText" dxfId="353" priority="354" operator="containsText" text="нд">
      <formula>NOT(ISERROR(SEARCH("нд",AM189)))</formula>
    </cfRule>
  </conditionalFormatting>
  <conditionalFormatting sqref="AM191">
    <cfRule type="containsText" dxfId="352" priority="353" operator="containsText" text="нд">
      <formula>NOT(ISERROR(SEARCH("нд",AM191)))</formula>
    </cfRule>
  </conditionalFormatting>
  <conditionalFormatting sqref="AM345:AR345 AM351:AR351">
    <cfRule type="containsText" dxfId="351" priority="376" operator="containsText" text="нд">
      <formula>NOT(ISERROR(SEARCH("нд",AM345)))</formula>
    </cfRule>
  </conditionalFormatting>
  <conditionalFormatting sqref="AN346:AR350">
    <cfRule type="containsText" dxfId="350" priority="375" operator="containsText" text="нд">
      <formula>NOT(ISERROR(SEARCH("нд",AN346)))</formula>
    </cfRule>
  </conditionalFormatting>
  <conditionalFormatting sqref="AM346:AM350">
    <cfRule type="containsText" dxfId="349" priority="374" operator="containsText" text="нд">
      <formula>NOT(ISERROR(SEARCH("нд",AM346)))</formula>
    </cfRule>
  </conditionalFormatting>
  <conditionalFormatting sqref="AN352 AQ355 AO353 AR356">
    <cfRule type="containsText" dxfId="348" priority="372" operator="containsText" text="нд">
      <formula>NOT(ISERROR(SEARCH("нд",AN352)))</formula>
    </cfRule>
  </conditionalFormatting>
  <conditionalFormatting sqref="AP354">
    <cfRule type="containsText" dxfId="347" priority="371" operator="containsText" text="нд">
      <formula>NOT(ISERROR(SEARCH("нд",AP354)))</formula>
    </cfRule>
  </conditionalFormatting>
  <conditionalFormatting sqref="AM201:AR201">
    <cfRule type="containsText" dxfId="346" priority="370" operator="containsText" text="нд">
      <formula>NOT(ISERROR(SEARCH("нд",AM201)))</formula>
    </cfRule>
  </conditionalFormatting>
  <conditionalFormatting sqref="AN202:AR206">
    <cfRule type="containsText" dxfId="345" priority="369" operator="containsText" text="нд">
      <formula>NOT(ISERROR(SEARCH("нд",AN202)))</formula>
    </cfRule>
  </conditionalFormatting>
  <conditionalFormatting sqref="AM206 AM203:AM204">
    <cfRule type="containsText" dxfId="344" priority="368" operator="containsText" text="нд">
      <formula>NOT(ISERROR(SEARCH("нд",AM203)))</formula>
    </cfRule>
  </conditionalFormatting>
  <conditionalFormatting sqref="AM182:AR182 AM194:AR194">
    <cfRule type="containsText" dxfId="343" priority="365" operator="containsText" text="нд">
      <formula>NOT(ISERROR(SEARCH("нд",AM182)))</formula>
    </cfRule>
  </conditionalFormatting>
  <conditionalFormatting sqref="AM188:AR188">
    <cfRule type="containsText" dxfId="342" priority="364" operator="containsText" text="нд">
      <formula>NOT(ISERROR(SEARCH("нд",AM188)))</formula>
    </cfRule>
  </conditionalFormatting>
  <conditionalFormatting sqref="AN195:AR199">
    <cfRule type="containsText" dxfId="341" priority="363" operator="containsText" text="нд">
      <formula>NOT(ISERROR(SEARCH("нд",AN195)))</formula>
    </cfRule>
  </conditionalFormatting>
  <conditionalFormatting sqref="AN183:AR187">
    <cfRule type="containsText" dxfId="340" priority="362" operator="containsText" text="нд">
      <formula>NOT(ISERROR(SEARCH("нд",AN183)))</formula>
    </cfRule>
  </conditionalFormatting>
  <conditionalFormatting sqref="AO190:AR193 AR189">
    <cfRule type="containsText" dxfId="339" priority="361" operator="containsText" text="нд">
      <formula>NOT(ISERROR(SEARCH("нд",AO189)))</formula>
    </cfRule>
  </conditionalFormatting>
  <conditionalFormatting sqref="AN190:AN193">
    <cfRule type="containsText" dxfId="338" priority="360" operator="containsText" text="нд">
      <formula>NOT(ISERROR(SEARCH("нд",AN190)))</formula>
    </cfRule>
  </conditionalFormatting>
  <conditionalFormatting sqref="AN189:AQ189">
    <cfRule type="containsText" dxfId="337" priority="359" operator="containsText" text="нд">
      <formula>NOT(ISERROR(SEARCH("нд",AN189)))</formula>
    </cfRule>
  </conditionalFormatting>
  <conditionalFormatting sqref="AM195:AM199">
    <cfRule type="containsText" dxfId="336" priority="358" operator="containsText" text="нд">
      <formula>NOT(ISERROR(SEARCH("нд",AM195)))</formula>
    </cfRule>
  </conditionalFormatting>
  <conditionalFormatting sqref="AM184:AM185 AM187">
    <cfRule type="containsText" dxfId="335" priority="357" operator="containsText" text="нд">
      <formula>NOT(ISERROR(SEARCH("нд",AM184)))</formula>
    </cfRule>
  </conditionalFormatting>
  <conditionalFormatting sqref="AM193">
    <cfRule type="containsText" dxfId="334" priority="356" operator="containsText" text="нд">
      <formula>NOT(ISERROR(SEARCH("нд",AM193)))</formula>
    </cfRule>
  </conditionalFormatting>
  <conditionalFormatting sqref="AN164:AR167">
    <cfRule type="containsText" dxfId="333" priority="349" operator="containsText" text="нд">
      <formula>NOT(ISERROR(SEARCH("нд",AN164)))</formula>
    </cfRule>
  </conditionalFormatting>
  <conditionalFormatting sqref="AM162:AR162">
    <cfRule type="containsText" dxfId="332" priority="350" operator="containsText" text="нд">
      <formula>NOT(ISERROR(SEARCH("нд",AM162)))</formula>
    </cfRule>
  </conditionalFormatting>
  <conditionalFormatting sqref="AM164">
    <cfRule type="containsText" dxfId="331" priority="348" operator="containsText" text="нд">
      <formula>NOT(ISERROR(SEARCH("нд",AM164)))</formula>
    </cfRule>
  </conditionalFormatting>
  <conditionalFormatting sqref="AM165">
    <cfRule type="containsText" dxfId="330" priority="347" operator="containsText" text="нд">
      <formula>NOT(ISERROR(SEARCH("нд",AM165)))</formula>
    </cfRule>
  </conditionalFormatting>
  <conditionalFormatting sqref="AM163">
    <cfRule type="containsText" dxfId="329" priority="346" operator="containsText" text="нд">
      <formula>NOT(ISERROR(SEARCH("нд",AM163)))</formula>
    </cfRule>
  </conditionalFormatting>
  <conditionalFormatting sqref="AM167">
    <cfRule type="containsText" dxfId="328" priority="344" operator="containsText" text="нд">
      <formula>NOT(ISERROR(SEARCH("нд",AM167)))</formula>
    </cfRule>
  </conditionalFormatting>
  <conditionalFormatting sqref="AM80:AR80">
    <cfRule type="containsText" dxfId="327" priority="343" operator="containsText" text="нд">
      <formula>NOT(ISERROR(SEARCH("нд",AM80)))</formula>
    </cfRule>
  </conditionalFormatting>
  <conditionalFormatting sqref="AM100:AR100 AM93:AR94">
    <cfRule type="containsText" dxfId="326" priority="342" operator="containsText" text="нд">
      <formula>NOT(ISERROR(SEARCH("нд",AM93)))</formula>
    </cfRule>
  </conditionalFormatting>
  <conditionalFormatting sqref="AN95">
    <cfRule type="containsText" dxfId="325" priority="341" operator="containsText" text="нд">
      <formula>NOT(ISERROR(SEARCH("нд",AN95)))</formula>
    </cfRule>
  </conditionalFormatting>
  <conditionalFormatting sqref="AM86:AR86">
    <cfRule type="containsText" dxfId="324" priority="340" operator="containsText" text="нд">
      <formula>NOT(ISERROR(SEARCH("нд",AM86)))</formula>
    </cfRule>
  </conditionalFormatting>
  <conditionalFormatting sqref="AR91">
    <cfRule type="containsText" dxfId="323" priority="337" operator="containsText" text="нд">
      <formula>NOT(ISERROR(SEARCH("нд",AR91)))</formula>
    </cfRule>
  </conditionalFormatting>
  <conditionalFormatting sqref="AM82:AM83 AM85">
    <cfRule type="containsText" dxfId="322" priority="339" operator="containsText" text="нд">
      <formula>NOT(ISERROR(SEARCH("нд",AM82)))</formula>
    </cfRule>
  </conditionalFormatting>
  <conditionalFormatting sqref="AM81">
    <cfRule type="containsText" dxfId="321" priority="338" operator="containsText" text="нд">
      <formula>NOT(ISERROR(SEARCH("нд",AM81)))</formula>
    </cfRule>
  </conditionalFormatting>
  <conditionalFormatting sqref="AN101 AP103:AR103">
    <cfRule type="containsText" dxfId="320" priority="336" operator="containsText" text="нд">
      <formula>NOT(ISERROR(SEARCH("нд",AN101)))</formula>
    </cfRule>
  </conditionalFormatting>
  <conditionalFormatting sqref="AM84">
    <cfRule type="containsText" dxfId="319" priority="335" operator="containsText" text="нд">
      <formula>NOT(ISERROR(SEARCH("нд",AM84)))</formula>
    </cfRule>
  </conditionalFormatting>
  <conditionalFormatting sqref="AN81:AR83 AN85:AR85">
    <cfRule type="containsText" dxfId="318" priority="334" operator="containsText" text="нд">
      <formula>NOT(ISERROR(SEARCH("нд",AN81)))</formula>
    </cfRule>
  </conditionalFormatting>
  <conditionalFormatting sqref="AN84:AR84">
    <cfRule type="containsText" dxfId="317" priority="333" operator="containsText" text="нд">
      <formula>NOT(ISERROR(SEARCH("нд",AN84)))</formula>
    </cfRule>
  </conditionalFormatting>
  <conditionalFormatting sqref="AO95:AR95">
    <cfRule type="containsText" dxfId="316" priority="332" operator="containsText" text="нд">
      <formula>NOT(ISERROR(SEARCH("нд",AO95)))</formula>
    </cfRule>
  </conditionalFormatting>
  <conditionalFormatting sqref="AO101:AR101">
    <cfRule type="containsText" dxfId="315" priority="331" operator="containsText" text="нд">
      <formula>NOT(ISERROR(SEARCH("нд",AO101)))</formula>
    </cfRule>
  </conditionalFormatting>
  <conditionalFormatting sqref="AM95">
    <cfRule type="containsText" dxfId="314" priority="330" operator="containsText" text="нд">
      <formula>NOT(ISERROR(SEARCH("нд",AM95)))</formula>
    </cfRule>
  </conditionalFormatting>
  <conditionalFormatting sqref="AM101">
    <cfRule type="containsText" dxfId="313" priority="329" operator="containsText" text="нд">
      <formula>NOT(ISERROR(SEARCH("нд",AM101)))</formula>
    </cfRule>
  </conditionalFormatting>
  <conditionalFormatting sqref="AM88">
    <cfRule type="containsText" dxfId="312" priority="328" operator="containsText" text="нд">
      <formula>NOT(ISERROR(SEARCH("нд",AM88)))</formula>
    </cfRule>
  </conditionalFormatting>
  <conditionalFormatting sqref="AN88:AR88">
    <cfRule type="containsText" dxfId="311" priority="327" operator="containsText" text="нд">
      <formula>NOT(ISERROR(SEARCH("нд",AN88)))</formula>
    </cfRule>
  </conditionalFormatting>
  <conditionalFormatting sqref="AM87:AN87">
    <cfRule type="containsText" dxfId="310" priority="326" operator="containsText" text="нд">
      <formula>NOT(ISERROR(SEARCH("нд",AM87)))</formula>
    </cfRule>
  </conditionalFormatting>
  <conditionalFormatting sqref="AM89:AR89">
    <cfRule type="containsText" dxfId="309" priority="324" operator="containsText" text="нд">
      <formula>NOT(ISERROR(SEARCH("нд",AM89)))</formula>
    </cfRule>
  </conditionalFormatting>
  <conditionalFormatting sqref="AM91:AO91">
    <cfRule type="containsText" dxfId="308" priority="321" operator="containsText" text="нд">
      <formula>NOT(ISERROR(SEARCH("нд",AM91)))</formula>
    </cfRule>
  </conditionalFormatting>
  <conditionalFormatting sqref="AP91:AQ91">
    <cfRule type="containsText" dxfId="307" priority="320" operator="containsText" text="нд">
      <formula>NOT(ISERROR(SEARCH("нд",AP91)))</formula>
    </cfRule>
  </conditionalFormatting>
  <conditionalFormatting sqref="AM96">
    <cfRule type="containsText" dxfId="306" priority="319" operator="containsText" text="нд">
      <formula>NOT(ISERROR(SEARCH("нд",AM96)))</formula>
    </cfRule>
  </conditionalFormatting>
  <conditionalFormatting sqref="AN96:AR96">
    <cfRule type="containsText" dxfId="305" priority="318" operator="containsText" text="нд">
      <formula>NOT(ISERROR(SEARCH("нд",AN96)))</formula>
    </cfRule>
  </conditionalFormatting>
  <conditionalFormatting sqref="AM102">
    <cfRule type="containsText" dxfId="304" priority="317" operator="containsText" text="нд">
      <formula>NOT(ISERROR(SEARCH("нд",AM102)))</formula>
    </cfRule>
  </conditionalFormatting>
  <conditionalFormatting sqref="AN102:AR102">
    <cfRule type="containsText" dxfId="303" priority="316" operator="containsText" text="нд">
      <formula>NOT(ISERROR(SEARCH("нд",AN102)))</formula>
    </cfRule>
  </conditionalFormatting>
  <conditionalFormatting sqref="AM97:AP97 AR97">
    <cfRule type="containsText" dxfId="302" priority="315" operator="containsText" text="нд">
      <formula>NOT(ISERROR(SEARCH("нд",AM97)))</formula>
    </cfRule>
  </conditionalFormatting>
  <conditionalFormatting sqref="AQ97">
    <cfRule type="containsText" dxfId="301" priority="314" operator="containsText" text="нд">
      <formula>NOT(ISERROR(SEARCH("нд",AQ97)))</formula>
    </cfRule>
  </conditionalFormatting>
  <conditionalFormatting sqref="AM103:AO103">
    <cfRule type="containsText" dxfId="300" priority="313" operator="containsText" text="нд">
      <formula>NOT(ISERROR(SEARCH("нд",AM103)))</formula>
    </cfRule>
  </conditionalFormatting>
  <conditionalFormatting sqref="AM98">
    <cfRule type="containsText" dxfId="299" priority="312" operator="containsText" text="нд">
      <formula>NOT(ISERROR(SEARCH("нд",AM98)))</formula>
    </cfRule>
  </conditionalFormatting>
  <conditionalFormatting sqref="AN98:AR98">
    <cfRule type="containsText" dxfId="298" priority="311" operator="containsText" text="нд">
      <formula>NOT(ISERROR(SEARCH("нд",AN98)))</formula>
    </cfRule>
  </conditionalFormatting>
  <conditionalFormatting sqref="AM104">
    <cfRule type="containsText" dxfId="297" priority="310" operator="containsText" text="нд">
      <formula>NOT(ISERROR(SEARCH("нд",AM104)))</formula>
    </cfRule>
  </conditionalFormatting>
  <conditionalFormatting sqref="AN104:AR104">
    <cfRule type="containsText" dxfId="296" priority="309" operator="containsText" text="нд">
      <formula>NOT(ISERROR(SEARCH("нд",AN104)))</formula>
    </cfRule>
  </conditionalFormatting>
  <conditionalFormatting sqref="AR99">
    <cfRule type="containsText" dxfId="295" priority="308" operator="containsText" text="нд">
      <formula>NOT(ISERROR(SEARCH("нд",AR99)))</formula>
    </cfRule>
  </conditionalFormatting>
  <conditionalFormatting sqref="AM99:AO99">
    <cfRule type="containsText" dxfId="294" priority="307" operator="containsText" text="нд">
      <formula>NOT(ISERROR(SEARCH("нд",AM99)))</formula>
    </cfRule>
  </conditionalFormatting>
  <conditionalFormatting sqref="AP99:AQ99">
    <cfRule type="containsText" dxfId="293" priority="306" operator="containsText" text="нд">
      <formula>NOT(ISERROR(SEARCH("нд",AP99)))</formula>
    </cfRule>
  </conditionalFormatting>
  <conditionalFormatting sqref="AR105">
    <cfRule type="containsText" dxfId="292" priority="305" operator="containsText" text="нд">
      <formula>NOT(ISERROR(SEARCH("нд",AR105)))</formula>
    </cfRule>
  </conditionalFormatting>
  <conditionalFormatting sqref="AM105:AO105">
    <cfRule type="containsText" dxfId="291" priority="304" operator="containsText" text="нд">
      <formula>NOT(ISERROR(SEARCH("нд",AM105)))</formula>
    </cfRule>
  </conditionalFormatting>
  <conditionalFormatting sqref="AP105:AQ105">
    <cfRule type="containsText" dxfId="290" priority="303" operator="containsText" text="нд">
      <formula>NOT(ISERROR(SEARCH("нд",AP105)))</formula>
    </cfRule>
  </conditionalFormatting>
  <conditionalFormatting sqref="AM62:AR62 AM68:AR68 AM74:AR74">
    <cfRule type="containsText" dxfId="289" priority="302" operator="containsText" text="нд">
      <formula>NOT(ISERROR(SEARCH("нд",AM62)))</formula>
    </cfRule>
  </conditionalFormatting>
  <conditionalFormatting sqref="AM75:AN75 AM76:AR79">
    <cfRule type="containsText" dxfId="288" priority="299" operator="containsText" text="нд">
      <formula>NOT(ISERROR(SEARCH("нд",AM75)))</formula>
    </cfRule>
  </conditionalFormatting>
  <conditionalFormatting sqref="AM73:AR73 AM69:AM72">
    <cfRule type="containsText" dxfId="287" priority="298" operator="containsText" text="нд">
      <formula>NOT(ISERROR(SEARCH("нд",AM69)))</formula>
    </cfRule>
  </conditionalFormatting>
  <conditionalFormatting sqref="AR67 AN63">
    <cfRule type="containsText" dxfId="286" priority="297" operator="containsText" text="нд">
      <formula>NOT(ISERROR(SEARCH("нд",AN63)))</formula>
    </cfRule>
  </conditionalFormatting>
  <conditionalFormatting sqref="AO75:AR75">
    <cfRule type="containsText" dxfId="285" priority="293" operator="containsText" text="нд">
      <formula>NOT(ISERROR(SEARCH("нд",AO75)))</formula>
    </cfRule>
  </conditionalFormatting>
  <conditionalFormatting sqref="AN67:AQ67">
    <cfRule type="containsText" dxfId="284" priority="286" operator="containsText" text="нд">
      <formula>NOT(ISERROR(SEARCH("нд",AN67)))</formula>
    </cfRule>
  </conditionalFormatting>
  <conditionalFormatting sqref="AM47:AR47">
    <cfRule type="containsText" dxfId="283" priority="285" operator="containsText" text="нд">
      <formula>NOT(ISERROR(SEARCH("нд",AM47)))</formula>
    </cfRule>
  </conditionalFormatting>
  <conditionalFormatting sqref="AN48:AR52">
    <cfRule type="containsText" dxfId="282" priority="284" operator="containsText" text="нд">
      <formula>NOT(ISERROR(SEARCH("нд",AN48)))</formula>
    </cfRule>
  </conditionalFormatting>
  <conditionalFormatting sqref="AM49:AM50 AM52">
    <cfRule type="containsText" dxfId="281" priority="283" operator="containsText" text="нд">
      <formula>NOT(ISERROR(SEARCH("нд",AM49)))</formula>
    </cfRule>
  </conditionalFormatting>
  <conditionalFormatting sqref="AM48">
    <cfRule type="containsText" dxfId="280" priority="282" operator="containsText" text="нд">
      <formula>NOT(ISERROR(SEARCH("нд",AM48)))</formula>
    </cfRule>
  </conditionalFormatting>
  <conditionalFormatting sqref="AM51">
    <cfRule type="containsText" dxfId="279" priority="281" operator="containsText" text="нд">
      <formula>NOT(ISERROR(SEARCH("нд",AM51)))</formula>
    </cfRule>
  </conditionalFormatting>
  <conditionalFormatting sqref="AM20:AR20">
    <cfRule type="containsText" dxfId="278" priority="280" operator="containsText" text="нд">
      <formula>NOT(ISERROR(SEARCH("нд",AM20)))</formula>
    </cfRule>
  </conditionalFormatting>
  <conditionalFormatting sqref="AN21:AR25">
    <cfRule type="containsText" dxfId="277" priority="279" operator="containsText" text="нд">
      <formula>NOT(ISERROR(SEARCH("нд",AN21)))</formula>
    </cfRule>
  </conditionalFormatting>
  <conditionalFormatting sqref="AM27:AR27">
    <cfRule type="containsText" dxfId="276" priority="278" operator="containsText" text="нд">
      <formula>NOT(ISERROR(SEARCH("нд",AM27)))</formula>
    </cfRule>
  </conditionalFormatting>
  <conditionalFormatting sqref="AN28:AR32">
    <cfRule type="containsText" dxfId="275" priority="277" operator="containsText" text="нд">
      <formula>NOT(ISERROR(SEARCH("нд",AN28)))</formula>
    </cfRule>
  </conditionalFormatting>
  <conditionalFormatting sqref="AM34:AR34">
    <cfRule type="containsText" dxfId="274" priority="276" operator="containsText" text="нд">
      <formula>NOT(ISERROR(SEARCH("нд",AM34)))</formula>
    </cfRule>
  </conditionalFormatting>
  <conditionalFormatting sqref="AM21:AM23 AM25">
    <cfRule type="containsText" dxfId="273" priority="275" operator="containsText" text="нд">
      <formula>NOT(ISERROR(SEARCH("нд",AM21)))</formula>
    </cfRule>
  </conditionalFormatting>
  <conditionalFormatting sqref="AM24">
    <cfRule type="containsText" dxfId="272" priority="274" operator="containsText" text="нд">
      <formula>NOT(ISERROR(SEARCH("нд",AM24)))</formula>
    </cfRule>
  </conditionalFormatting>
  <conditionalFormatting sqref="AM29:AM30 AM32">
    <cfRule type="containsText" dxfId="271" priority="273" operator="containsText" text="нд">
      <formula>NOT(ISERROR(SEARCH("нд",AM29)))</formula>
    </cfRule>
  </conditionalFormatting>
  <conditionalFormatting sqref="AM28">
    <cfRule type="containsText" dxfId="270" priority="272" operator="containsText" text="нд">
      <formula>NOT(ISERROR(SEARCH("нд",AM28)))</formula>
    </cfRule>
  </conditionalFormatting>
  <conditionalFormatting sqref="AM31">
    <cfRule type="containsText" dxfId="269" priority="271" operator="containsText" text="нд">
      <formula>NOT(ISERROR(SEARCH("нд",AM31)))</formula>
    </cfRule>
  </conditionalFormatting>
  <conditionalFormatting sqref="AN35:AR39">
    <cfRule type="containsText" dxfId="268" priority="270" operator="containsText" text="нд">
      <formula>NOT(ISERROR(SEARCH("нд",AN35)))</formula>
    </cfRule>
  </conditionalFormatting>
  <conditionalFormatting sqref="AM35:AM36 AM39">
    <cfRule type="containsText" dxfId="267" priority="269" operator="containsText" text="нд">
      <formula>NOT(ISERROR(SEARCH("нд",AM35)))</formula>
    </cfRule>
  </conditionalFormatting>
  <conditionalFormatting sqref="AM37">
    <cfRule type="containsText" dxfId="266" priority="268" operator="containsText" text="нд">
      <formula>NOT(ISERROR(SEARCH("нд",AM37)))</formula>
    </cfRule>
  </conditionalFormatting>
  <conditionalFormatting sqref="AM38">
    <cfRule type="containsText" dxfId="265" priority="267" operator="containsText" text="нд">
      <formula>NOT(ISERROR(SEARCH("нд",AM38)))</formula>
    </cfRule>
  </conditionalFormatting>
  <conditionalFormatting sqref="AM208:AR208">
    <cfRule type="containsText" dxfId="264" priority="266" operator="containsText" text="нд">
      <formula>NOT(ISERROR(SEARCH("нд",AM208)))</formula>
    </cfRule>
  </conditionalFormatting>
  <conditionalFormatting sqref="AM209:AR213">
    <cfRule type="containsText" dxfId="263" priority="265" operator="containsText" text="нд">
      <formula>NOT(ISERROR(SEARCH("нд",AM209)))</formula>
    </cfRule>
  </conditionalFormatting>
  <conditionalFormatting sqref="AN215:AR219 AM222:AR226 AM234:AR238 AM228:AR232">
    <cfRule type="containsText" dxfId="262" priority="264" operator="containsText" text="нд">
      <formula>NOT(ISERROR(SEARCH("нд",AM215)))</formula>
    </cfRule>
  </conditionalFormatting>
  <conditionalFormatting sqref="AM227:AR227">
    <cfRule type="containsText" dxfId="261" priority="262" operator="containsText" text="нд">
      <formula>NOT(ISERROR(SEARCH("нд",AM227)))</formula>
    </cfRule>
  </conditionalFormatting>
  <conditionalFormatting sqref="AM221:AR221">
    <cfRule type="containsText" dxfId="260" priority="263" operator="containsText" text="нд">
      <formula>NOT(ISERROR(SEARCH("нд",AM221)))</formula>
    </cfRule>
  </conditionalFormatting>
  <conditionalFormatting sqref="AM233:AR233">
    <cfRule type="containsText" dxfId="259" priority="261" operator="containsText" text="нд">
      <formula>NOT(ISERROR(SEARCH("нд",AM233)))</formula>
    </cfRule>
  </conditionalFormatting>
  <conditionalFormatting sqref="AM240:AR244 AM246:AR250 AM252:AR256">
    <cfRule type="containsText" dxfId="258" priority="260" operator="containsText" text="нд">
      <formula>NOT(ISERROR(SEARCH("нд",AM240)))</formula>
    </cfRule>
  </conditionalFormatting>
  <conditionalFormatting sqref="AM245:AR245">
    <cfRule type="containsText" dxfId="257" priority="258" operator="containsText" text="нд">
      <formula>NOT(ISERROR(SEARCH("нд",AM245)))</formula>
    </cfRule>
  </conditionalFormatting>
  <conditionalFormatting sqref="AM239:AR239">
    <cfRule type="containsText" dxfId="256" priority="259" operator="containsText" text="нд">
      <formula>NOT(ISERROR(SEARCH("нд",AM239)))</formula>
    </cfRule>
  </conditionalFormatting>
  <conditionalFormatting sqref="AM251:AR251">
    <cfRule type="containsText" dxfId="255" priority="257" operator="containsText" text="нд">
      <formula>NOT(ISERROR(SEARCH("нд",AM251)))</formula>
    </cfRule>
  </conditionalFormatting>
  <conditionalFormatting sqref="AM258:AR262 AM264:AR268 AM270:AR274">
    <cfRule type="containsText" dxfId="254" priority="256" operator="containsText" text="нд">
      <formula>NOT(ISERROR(SEARCH("нд",AM258)))</formula>
    </cfRule>
  </conditionalFormatting>
  <conditionalFormatting sqref="AM263:AR263">
    <cfRule type="containsText" dxfId="253" priority="254" operator="containsText" text="нд">
      <formula>NOT(ISERROR(SEARCH("нд",AM263)))</formula>
    </cfRule>
  </conditionalFormatting>
  <conditionalFormatting sqref="AM257:AR257">
    <cfRule type="containsText" dxfId="252" priority="255" operator="containsText" text="нд">
      <formula>NOT(ISERROR(SEARCH("нд",AM257)))</formula>
    </cfRule>
  </conditionalFormatting>
  <conditionalFormatting sqref="AM269:AR269">
    <cfRule type="containsText" dxfId="251" priority="253" operator="containsText" text="нд">
      <formula>NOT(ISERROR(SEARCH("нд",AM269)))</formula>
    </cfRule>
  </conditionalFormatting>
  <conditionalFormatting sqref="AM276:AR280 AM282:AR286 AM288:AR292">
    <cfRule type="containsText" dxfId="250" priority="252" operator="containsText" text="нд">
      <formula>NOT(ISERROR(SEARCH("нд",AM276)))</formula>
    </cfRule>
  </conditionalFormatting>
  <conditionalFormatting sqref="AM281:AR281">
    <cfRule type="containsText" dxfId="249" priority="250" operator="containsText" text="нд">
      <formula>NOT(ISERROR(SEARCH("нд",AM281)))</formula>
    </cfRule>
  </conditionalFormatting>
  <conditionalFormatting sqref="AM275:AR275">
    <cfRule type="containsText" dxfId="248" priority="251" operator="containsText" text="нд">
      <formula>NOT(ISERROR(SEARCH("нд",AM275)))</formula>
    </cfRule>
  </conditionalFormatting>
  <conditionalFormatting sqref="AM287:AR287">
    <cfRule type="containsText" dxfId="247" priority="249" operator="containsText" text="нд">
      <formula>NOT(ISERROR(SEARCH("нд",AM287)))</formula>
    </cfRule>
  </conditionalFormatting>
  <conditionalFormatting sqref="AM294:AR298">
    <cfRule type="containsText" dxfId="246" priority="248" operator="containsText" text="нд">
      <formula>NOT(ISERROR(SEARCH("нд",AM294)))</formula>
    </cfRule>
  </conditionalFormatting>
  <conditionalFormatting sqref="AM293:AR293">
    <cfRule type="containsText" dxfId="245" priority="247" operator="containsText" text="нд">
      <formula>NOT(ISERROR(SEARCH("нд",AM293)))</formula>
    </cfRule>
  </conditionalFormatting>
  <conditionalFormatting sqref="AM300:AR304">
    <cfRule type="containsText" dxfId="244" priority="246" operator="containsText" text="нд">
      <formula>NOT(ISERROR(SEARCH("нд",AM300)))</formula>
    </cfRule>
  </conditionalFormatting>
  <conditionalFormatting sqref="AM299:AR299">
    <cfRule type="containsText" dxfId="243" priority="245" operator="containsText" text="нд">
      <formula>NOT(ISERROR(SEARCH("нд",AM299)))</formula>
    </cfRule>
  </conditionalFormatting>
  <conditionalFormatting sqref="AM307">
    <cfRule type="containsText" dxfId="242" priority="243" operator="containsText" text="нд">
      <formula>NOT(ISERROR(SEARCH("нд",AM307)))</formula>
    </cfRule>
  </conditionalFormatting>
  <conditionalFormatting sqref="AM54:AR57 AM59:AR59 AN58:AR58">
    <cfRule type="containsText" dxfId="241" priority="242" operator="containsText" text="нд">
      <formula>NOT(ISERROR(SEARCH("нд",AM54)))</formula>
    </cfRule>
  </conditionalFormatting>
  <conditionalFormatting sqref="AM215:AM219">
    <cfRule type="containsText" dxfId="240" priority="244" operator="containsText" text="нд">
      <formula>NOT(ISERROR(SEARCH("нд",AM215)))</formula>
    </cfRule>
  </conditionalFormatting>
  <conditionalFormatting sqref="AM136:AM137 AM134:AR134 AN136:AR136 AM129:AR129">
    <cfRule type="containsText" dxfId="239" priority="240" operator="containsText" text="нд">
      <formula>NOT(ISERROR(SEARCH("нд",AM129)))</formula>
    </cfRule>
  </conditionalFormatting>
  <conditionalFormatting sqref="AO313:AR313">
    <cfRule type="containsText" dxfId="238" priority="194" operator="containsText" text="нд">
      <formula>NOT(ISERROR(SEARCH("нд",AO313)))</formula>
    </cfRule>
  </conditionalFormatting>
  <conditionalFormatting sqref="AM58">
    <cfRule type="containsText" dxfId="237" priority="241" operator="containsText" text="нд">
      <formula>NOT(ISERROR(SEARCH("нд",AM58)))</formula>
    </cfRule>
  </conditionalFormatting>
  <conditionalFormatting sqref="AN315:AO315">
    <cfRule type="containsText" dxfId="236" priority="189" operator="containsText" text="нд">
      <formula>NOT(ISERROR(SEARCH("нд",AN315)))</formula>
    </cfRule>
  </conditionalFormatting>
  <conditionalFormatting sqref="AN314">
    <cfRule type="containsText" dxfId="235" priority="188" operator="containsText" text="нд">
      <formula>NOT(ISERROR(SEARCH("нд",AN314)))</formula>
    </cfRule>
  </conditionalFormatting>
  <conditionalFormatting sqref="AN320 AR324 AP322 AO321 AQ323">
    <cfRule type="containsText" dxfId="234" priority="187" operator="containsText" text="нд">
      <formula>NOT(ISERROR(SEARCH("нд",AN320)))</formula>
    </cfRule>
  </conditionalFormatting>
  <conditionalFormatting sqref="AQ309:AR309">
    <cfRule type="containsText" dxfId="233" priority="196" operator="containsText" text="нд">
      <formula>NOT(ISERROR(SEARCH("нд",AQ309)))</formula>
    </cfRule>
  </conditionalFormatting>
  <conditionalFormatting sqref="AM170:AM172">
    <cfRule type="containsText" dxfId="232" priority="207" operator="containsText" text="нд">
      <formula>NOT(ISERROR(SEARCH("нд",AM170)))</formula>
    </cfRule>
  </conditionalFormatting>
  <conditionalFormatting sqref="AP314:AR314">
    <cfRule type="containsText" dxfId="231" priority="193" operator="containsText" text="нд">
      <formula>NOT(ISERROR(SEARCH("нд",AP314)))</formula>
    </cfRule>
  </conditionalFormatting>
  <conditionalFormatting sqref="AQ315:AR315">
    <cfRule type="containsText" dxfId="230" priority="192" operator="containsText" text="нд">
      <formula>NOT(ISERROR(SEARCH("нд",AQ315)))</formula>
    </cfRule>
  </conditionalFormatting>
  <conditionalFormatting sqref="AM169:AR169 AM175:AR175">
    <cfRule type="containsText" dxfId="229" priority="208" operator="containsText" text="нд">
      <formula>NOT(ISERROR(SEARCH("нд",AM169)))</formula>
    </cfRule>
  </conditionalFormatting>
  <conditionalFormatting sqref="AO320:AR320">
    <cfRule type="containsText" dxfId="228" priority="182" operator="containsText" text="нд">
      <formula>NOT(ISERROR(SEARCH("нд",AO320)))</formula>
    </cfRule>
  </conditionalFormatting>
  <conditionalFormatting sqref="AM176:AM178 AM180">
    <cfRule type="containsText" dxfId="227" priority="206" operator="containsText" text="нд">
      <formula>NOT(ISERROR(SEARCH("нд",AM176)))</formula>
    </cfRule>
  </conditionalFormatting>
  <conditionalFormatting sqref="AN170:AR174 AN176:AR180">
    <cfRule type="containsText" dxfId="226" priority="205" operator="containsText" text="нд">
      <formula>NOT(ISERROR(SEARCH("нд",AN170)))</formula>
    </cfRule>
  </conditionalFormatting>
  <conditionalFormatting sqref="AM139:AM143">
    <cfRule type="containsText" dxfId="225" priority="238" operator="containsText" text="нд">
      <formula>NOT(ISERROR(SEARCH("нд",AM139)))</formula>
    </cfRule>
  </conditionalFormatting>
  <conditionalFormatting sqref="AM120:AR120">
    <cfRule type="containsText" dxfId="224" priority="237" operator="containsText" text="нд">
      <formula>NOT(ISERROR(SEARCH("нд",AM120)))</formula>
    </cfRule>
  </conditionalFormatting>
  <conditionalFormatting sqref="AM126:AR126">
    <cfRule type="containsText" dxfId="223" priority="236" operator="containsText" text="нд">
      <formula>NOT(ISERROR(SEARCH("нд",AM126)))</formula>
    </cfRule>
  </conditionalFormatting>
  <conditionalFormatting sqref="AN322:AO322">
    <cfRule type="containsText" dxfId="222" priority="184" operator="containsText" text="нд">
      <formula>NOT(ISERROR(SEARCH("нд",AN322)))</formula>
    </cfRule>
  </conditionalFormatting>
  <conditionalFormatting sqref="AN321">
    <cfRule type="containsText" dxfId="221" priority="183" operator="containsText" text="нд">
      <formula>NOT(ISERROR(SEARCH("нд",AN321)))</formula>
    </cfRule>
  </conditionalFormatting>
  <conditionalFormatting sqref="AM158:AM161">
    <cfRule type="containsText" dxfId="220" priority="211" operator="containsText" text="нд">
      <formula>NOT(ISERROR(SEARCH("нд",AM158)))</formula>
    </cfRule>
  </conditionalFormatting>
  <conditionalFormatting sqref="AN326 AR330 AQ329 AP328 AO327">
    <cfRule type="containsText" dxfId="219" priority="178" operator="containsText" text="нд">
      <formula>NOT(ISERROR(SEARCH("нд",AN326)))</formula>
    </cfRule>
  </conditionalFormatting>
  <conditionalFormatting sqref="AP321:AR321">
    <cfRule type="containsText" dxfId="218" priority="181" operator="containsText" text="нд">
      <formula>NOT(ISERROR(SEARCH("нд",AP321)))</formula>
    </cfRule>
  </conditionalFormatting>
  <conditionalFormatting sqref="AN157:AR161">
    <cfRule type="containsText" dxfId="217" priority="210" operator="containsText" text="нд">
      <formula>NOT(ISERROR(SEARCH("нд",AN157)))</formula>
    </cfRule>
  </conditionalFormatting>
  <conditionalFormatting sqref="AM157">
    <cfRule type="containsText" dxfId="216" priority="209" operator="containsText" text="нд">
      <formula>NOT(ISERROR(SEARCH("нд",AM157)))</formula>
    </cfRule>
  </conditionalFormatting>
  <conditionalFormatting sqref="AN139:AR143">
    <cfRule type="containsText" dxfId="215" priority="231" operator="containsText" text="нд">
      <formula>NOT(ISERROR(SEARCH("нд",AN139)))</formula>
    </cfRule>
  </conditionalFormatting>
  <conditionalFormatting sqref="AM138:AR138">
    <cfRule type="containsText" dxfId="214" priority="239" operator="containsText" text="нд">
      <formula>NOT(ISERROR(SEARCH("нд",AM138)))</formula>
    </cfRule>
  </conditionalFormatting>
  <conditionalFormatting sqref="AQ322:AR322">
    <cfRule type="containsText" dxfId="213" priority="180" operator="containsText" text="нд">
      <formula>NOT(ISERROR(SEARCH("нд",AQ322)))</formula>
    </cfRule>
  </conditionalFormatting>
  <conditionalFormatting sqref="AR323">
    <cfRule type="containsText" dxfId="212" priority="179" operator="containsText" text="нд">
      <formula>NOT(ISERROR(SEARCH("нд",AR323)))</formula>
    </cfRule>
  </conditionalFormatting>
  <conditionalFormatting sqref="AN329:AP329">
    <cfRule type="containsText" dxfId="211" priority="176" operator="containsText" text="нд">
      <formula>NOT(ISERROR(SEARCH("нд",AN329)))</formula>
    </cfRule>
  </conditionalFormatting>
  <conditionalFormatting sqref="AN328:AO328">
    <cfRule type="containsText" dxfId="210" priority="175" operator="containsText" text="нд">
      <formula>NOT(ISERROR(SEARCH("нд",AN328)))</formula>
    </cfRule>
  </conditionalFormatting>
  <conditionalFormatting sqref="AM179">
    <cfRule type="containsText" dxfId="209" priority="203" operator="containsText" text="нд">
      <formula>NOT(ISERROR(SEARCH("нд",AM179)))</formula>
    </cfRule>
  </conditionalFormatting>
  <conditionalFormatting sqref="AO326:AR326">
    <cfRule type="containsText" dxfId="208" priority="173" operator="containsText" text="нд">
      <formula>NOT(ISERROR(SEARCH("нд",AO326)))</formula>
    </cfRule>
  </conditionalFormatting>
  <conditionalFormatting sqref="AM150:AR150">
    <cfRule type="containsText" dxfId="207" priority="230" operator="containsText" text="нд">
      <formula>NOT(ISERROR(SEARCH("нд",AM150)))</formula>
    </cfRule>
  </conditionalFormatting>
  <conditionalFormatting sqref="AM128 AM130:AM131">
    <cfRule type="containsText" dxfId="206" priority="227" operator="containsText" text="нд">
      <formula>NOT(ISERROR(SEARCH("нд",AM128)))</formula>
    </cfRule>
  </conditionalFormatting>
  <conditionalFormatting sqref="AN131:AR131">
    <cfRule type="containsText" dxfId="205" priority="226" operator="containsText" text="нд">
      <formula>NOT(ISERROR(SEARCH("нд",AN131)))</formula>
    </cfRule>
  </conditionalFormatting>
  <conditionalFormatting sqref="AN128:AR128 AN130:AR130">
    <cfRule type="containsText" dxfId="204" priority="225" operator="containsText" text="нд">
      <formula>NOT(ISERROR(SEARCH("нд",AN128)))</formula>
    </cfRule>
  </conditionalFormatting>
  <conditionalFormatting sqref="AN145:AR149">
    <cfRule type="containsText" dxfId="203" priority="229" operator="containsText" text="нд">
      <formula>NOT(ISERROR(SEARCH("нд",AN145)))</formula>
    </cfRule>
  </conditionalFormatting>
  <conditionalFormatting sqref="AN122:AR124">
    <cfRule type="containsText" dxfId="202" priority="228" operator="containsText" text="нд">
      <formula>NOT(ISERROR(SEARCH("нд",AN122)))</formula>
    </cfRule>
  </conditionalFormatting>
  <conditionalFormatting sqref="AO307:AR307">
    <cfRule type="containsText" dxfId="201" priority="198" operator="containsText" text="нд">
      <formula>NOT(ISERROR(SEARCH("нд",AO307)))</formula>
    </cfRule>
  </conditionalFormatting>
  <conditionalFormatting sqref="AP308:AR308">
    <cfRule type="containsText" dxfId="200" priority="197" operator="containsText" text="нд">
      <formula>NOT(ISERROR(SEARCH("нд",AP308)))</formula>
    </cfRule>
  </conditionalFormatting>
  <conditionalFormatting sqref="AM144:AR144">
    <cfRule type="containsText" dxfId="199" priority="232" operator="containsText" text="нд">
      <formula>NOT(ISERROR(SEARCH("нд",AM144)))</formula>
    </cfRule>
  </conditionalFormatting>
  <conditionalFormatting sqref="AQ335:AR335">
    <cfRule type="containsText" dxfId="198" priority="162" operator="containsText" text="нд">
      <formula>NOT(ISERROR(SEARCH("нд",AQ335)))</formula>
    </cfRule>
  </conditionalFormatting>
  <conditionalFormatting sqref="AN121:AR121 AN125:AR125">
    <cfRule type="containsText" dxfId="197" priority="233" operator="containsText" text="нд">
      <formula>NOT(ISERROR(SEARCH("нд",AN121)))</formula>
    </cfRule>
  </conditionalFormatting>
  <conditionalFormatting sqref="AN137:AR137">
    <cfRule type="containsText" dxfId="196" priority="224" operator="containsText" text="нд">
      <formula>NOT(ISERROR(SEARCH("нд",AN137)))</formula>
    </cfRule>
  </conditionalFormatting>
  <conditionalFormatting sqref="AN337:AQ337">
    <cfRule type="containsText" dxfId="195" priority="168" operator="containsText" text="нд">
      <formula>NOT(ISERROR(SEARCH("нд",AN337)))</formula>
    </cfRule>
  </conditionalFormatting>
  <conditionalFormatting sqref="AM132:AR132">
    <cfRule type="containsText" dxfId="194" priority="235" operator="containsText" text="нд">
      <formula>NOT(ISERROR(SEARCH("нд",AM132)))</formula>
    </cfRule>
  </conditionalFormatting>
  <conditionalFormatting sqref="AM121:AM125">
    <cfRule type="containsText" dxfId="193" priority="234" operator="containsText" text="нд">
      <formula>NOT(ISERROR(SEARCH("нд",AM121)))</formula>
    </cfRule>
  </conditionalFormatting>
  <conditionalFormatting sqref="AN336:AP336">
    <cfRule type="containsText" dxfId="192" priority="167" operator="containsText" text="нд">
      <formula>NOT(ISERROR(SEARCH("нд",AN336)))</formula>
    </cfRule>
  </conditionalFormatting>
  <conditionalFormatting sqref="AM156:AR156">
    <cfRule type="containsText" dxfId="191" priority="212" operator="containsText" text="нд">
      <formula>NOT(ISERROR(SEARCH("нд",AM156)))</formula>
    </cfRule>
  </conditionalFormatting>
  <conditionalFormatting sqref="AN308">
    <cfRule type="containsText" dxfId="190" priority="199" operator="containsText" text="нд">
      <formula>NOT(ISERROR(SEARCH("нд",AN308)))</formula>
    </cfRule>
  </conditionalFormatting>
  <conditionalFormatting sqref="AP334:AR334">
    <cfRule type="containsText" dxfId="189" priority="163" operator="containsText" text="нд">
      <formula>NOT(ISERROR(SEARCH("нд",AP334)))</formula>
    </cfRule>
  </conditionalFormatting>
  <conditionalFormatting sqref="AO333:AR333">
    <cfRule type="containsText" dxfId="188" priority="164" operator="containsText" text="нд">
      <formula>NOT(ISERROR(SEARCH("нд",AO333)))</formula>
    </cfRule>
  </conditionalFormatting>
  <conditionalFormatting sqref="AR310">
    <cfRule type="containsText" dxfId="187" priority="195" operator="containsText" text="нд">
      <formula>NOT(ISERROR(SEARCH("нд",AR310)))</formula>
    </cfRule>
  </conditionalFormatting>
  <conditionalFormatting sqref="AN127:AR127">
    <cfRule type="containsText" dxfId="186" priority="222" operator="containsText" text="нд">
      <formula>NOT(ISERROR(SEARCH("нд",AN127)))</formula>
    </cfRule>
  </conditionalFormatting>
  <conditionalFormatting sqref="AM127">
    <cfRule type="containsText" dxfId="185" priority="223" operator="containsText" text="нд">
      <formula>NOT(ISERROR(SEARCH("нд",AM127)))</formula>
    </cfRule>
  </conditionalFormatting>
  <conditionalFormatting sqref="AN133:AR133">
    <cfRule type="containsText" dxfId="184" priority="220" operator="containsText" text="нд">
      <formula>NOT(ISERROR(SEARCH("нд",AN133)))</formula>
    </cfRule>
  </conditionalFormatting>
  <conditionalFormatting sqref="AM133">
    <cfRule type="containsText" dxfId="183" priority="221" operator="containsText" text="нд">
      <formula>NOT(ISERROR(SEARCH("нд",AM133)))</formula>
    </cfRule>
  </conditionalFormatting>
  <conditionalFormatting sqref="AM135:AR135">
    <cfRule type="containsText" dxfId="182" priority="219" operator="containsText" text="нд">
      <formula>NOT(ISERROR(SEARCH("нд",AM135)))</formula>
    </cfRule>
  </conditionalFormatting>
  <conditionalFormatting sqref="AM145:AM149">
    <cfRule type="containsText" dxfId="181" priority="218" operator="containsText" text="нд">
      <formula>NOT(ISERROR(SEARCH("нд",AM145)))</formula>
    </cfRule>
  </conditionalFormatting>
  <conditionalFormatting sqref="AM154:AM155 AM152:AR152 AN154:AR154">
    <cfRule type="containsText" dxfId="180" priority="217" operator="containsText" text="нд">
      <formula>NOT(ISERROR(SEARCH("нд",AM152)))</formula>
    </cfRule>
  </conditionalFormatting>
  <conditionalFormatting sqref="AN155:AR155">
    <cfRule type="containsText" dxfId="179" priority="216" operator="containsText" text="нд">
      <formula>NOT(ISERROR(SEARCH("нд",AN155)))</formula>
    </cfRule>
  </conditionalFormatting>
  <conditionalFormatting sqref="AN151:AR151">
    <cfRule type="containsText" dxfId="178" priority="214" operator="containsText" text="нд">
      <formula>NOT(ISERROR(SEARCH("нд",AN151)))</formula>
    </cfRule>
  </conditionalFormatting>
  <conditionalFormatting sqref="AM151">
    <cfRule type="containsText" dxfId="177" priority="215" operator="containsText" text="нд">
      <formula>NOT(ISERROR(SEARCH("нд",AM151)))</formula>
    </cfRule>
  </conditionalFormatting>
  <conditionalFormatting sqref="AM153:AR153">
    <cfRule type="containsText" dxfId="176" priority="213" operator="containsText" text="нд">
      <formula>NOT(ISERROR(SEARCH("нд",AM153)))</formula>
    </cfRule>
  </conditionalFormatting>
  <conditionalFormatting sqref="AM342">
    <cfRule type="containsText" dxfId="175" priority="150" operator="containsText" text="нд">
      <formula>NOT(ISERROR(SEARCH("нд",AM342)))</formula>
    </cfRule>
  </conditionalFormatting>
  <conditionalFormatting sqref="AM173:AM174">
    <cfRule type="containsText" dxfId="174" priority="204" operator="containsText" text="нд">
      <formula>NOT(ISERROR(SEARCH("нд",AM173)))</formula>
    </cfRule>
  </conditionalFormatting>
  <conditionalFormatting sqref="AO352:AR352">
    <cfRule type="containsText" dxfId="173" priority="142" operator="containsText" text="нд">
      <formula>NOT(ISERROR(SEARCH("нд",AO352)))</formula>
    </cfRule>
  </conditionalFormatting>
  <conditionalFormatting sqref="AN335:AO335">
    <cfRule type="containsText" dxfId="172" priority="166" operator="containsText" text="нд">
      <formula>NOT(ISERROR(SEARCH("нд",AN335)))</formula>
    </cfRule>
  </conditionalFormatting>
  <conditionalFormatting sqref="AN334">
    <cfRule type="containsText" dxfId="171" priority="165" operator="containsText" text="нд">
      <formula>NOT(ISERROR(SEARCH("нд",AN334)))</formula>
    </cfRule>
  </conditionalFormatting>
  <conditionalFormatting sqref="AR336">
    <cfRule type="containsText" dxfId="170" priority="161" operator="containsText" text="нд">
      <formula>NOT(ISERROR(SEARCH("нд",AR336)))</formula>
    </cfRule>
  </conditionalFormatting>
  <conditionalFormatting sqref="AN317:AQ317">
    <cfRule type="containsText" dxfId="169" priority="191" operator="containsText" text="нд">
      <formula>NOT(ISERROR(SEARCH("нд",AN317)))</formula>
    </cfRule>
  </conditionalFormatting>
  <conditionalFormatting sqref="AN316:AP316">
    <cfRule type="containsText" dxfId="168" priority="190" operator="containsText" text="нд">
      <formula>NOT(ISERROR(SEARCH("нд",AN316)))</formula>
    </cfRule>
  </conditionalFormatting>
  <conditionalFormatting sqref="AN324:AQ324">
    <cfRule type="containsText" dxfId="167" priority="186" operator="containsText" text="нд">
      <formula>NOT(ISERROR(SEARCH("нд",AN324)))</formula>
    </cfRule>
  </conditionalFormatting>
  <conditionalFormatting sqref="AN323:AP323">
    <cfRule type="containsText" dxfId="166" priority="185" operator="containsText" text="нд">
      <formula>NOT(ISERROR(SEARCH("нд",AN323)))</formula>
    </cfRule>
  </conditionalFormatting>
  <conditionalFormatting sqref="AN330:AQ330">
    <cfRule type="containsText" dxfId="165" priority="177" operator="containsText" text="нд">
      <formula>NOT(ISERROR(SEARCH("нд",AN330)))</formula>
    </cfRule>
  </conditionalFormatting>
  <conditionalFormatting sqref="AN327">
    <cfRule type="containsText" dxfId="164" priority="174" operator="containsText" text="нд">
      <formula>NOT(ISERROR(SEARCH("нд",AN327)))</formula>
    </cfRule>
  </conditionalFormatting>
  <conditionalFormatting sqref="AP327:AR327">
    <cfRule type="containsText" dxfId="163" priority="172" operator="containsText" text="нд">
      <formula>NOT(ISERROR(SEARCH("нд",AP327)))</formula>
    </cfRule>
  </conditionalFormatting>
  <conditionalFormatting sqref="AQ328:AR328">
    <cfRule type="containsText" dxfId="162" priority="171" operator="containsText" text="нд">
      <formula>NOT(ISERROR(SEARCH("нд",AQ328)))</formula>
    </cfRule>
  </conditionalFormatting>
  <conditionalFormatting sqref="AR329">
    <cfRule type="containsText" dxfId="161" priority="170" operator="containsText" text="нд">
      <formula>NOT(ISERROR(SEARCH("нд",AR329)))</formula>
    </cfRule>
  </conditionalFormatting>
  <conditionalFormatting sqref="AN333 AR337 AQ336 AP335 AO334">
    <cfRule type="containsText" dxfId="160" priority="169" operator="containsText" text="нд">
      <formula>NOT(ISERROR(SEARCH("нд",AN333)))</formula>
    </cfRule>
  </conditionalFormatting>
  <conditionalFormatting sqref="AR342">
    <cfRule type="containsText" dxfId="159" priority="152" operator="containsText" text="нд">
      <formula>NOT(ISERROR(SEARCH("нд",AR342)))</formula>
    </cfRule>
  </conditionalFormatting>
  <conditionalFormatting sqref="AN339 AR343 AQ342 AP341 AO340">
    <cfRule type="containsText" dxfId="158" priority="160" operator="containsText" text="нд">
      <formula>NOT(ISERROR(SEARCH("нд",AN339)))</formula>
    </cfRule>
  </conditionalFormatting>
  <conditionalFormatting sqref="AN311:AQ311">
    <cfRule type="containsText" dxfId="157" priority="202" operator="containsText" text="нд">
      <formula>NOT(ISERROR(SEARCH("нд",AN311)))</formula>
    </cfRule>
  </conditionalFormatting>
  <conditionalFormatting sqref="AN310:AP310">
    <cfRule type="containsText" dxfId="156" priority="201" operator="containsText" text="нд">
      <formula>NOT(ISERROR(SEARCH("нд",AN310)))</formula>
    </cfRule>
  </conditionalFormatting>
  <conditionalFormatting sqref="AN309:AO309">
    <cfRule type="containsText" dxfId="155" priority="200" operator="containsText" text="нд">
      <formula>NOT(ISERROR(SEARCH("нд",AN309)))</formula>
    </cfRule>
  </conditionalFormatting>
  <conditionalFormatting sqref="AN356:AQ356">
    <cfRule type="containsText" dxfId="154" priority="149" operator="containsText" text="нд">
      <formula>NOT(ISERROR(SEARCH("нд",AN356)))</formula>
    </cfRule>
  </conditionalFormatting>
  <conditionalFormatting sqref="AN343:AQ343">
    <cfRule type="containsText" dxfId="153" priority="159" operator="containsText" text="нд">
      <formula>NOT(ISERROR(SEARCH("нд",AN343)))</formula>
    </cfRule>
  </conditionalFormatting>
  <conditionalFormatting sqref="AN342:AP342">
    <cfRule type="containsText" dxfId="152" priority="158" operator="containsText" text="нд">
      <formula>NOT(ISERROR(SEARCH("нд",AN342)))</formula>
    </cfRule>
  </conditionalFormatting>
  <conditionalFormatting sqref="AN341:AO341">
    <cfRule type="containsText" dxfId="151" priority="157" operator="containsText" text="нд">
      <formula>NOT(ISERROR(SEARCH("нд",AN341)))</formula>
    </cfRule>
  </conditionalFormatting>
  <conditionalFormatting sqref="AN340">
    <cfRule type="containsText" dxfId="150" priority="156" operator="containsText" text="нд">
      <formula>NOT(ISERROR(SEARCH("нд",AN340)))</formula>
    </cfRule>
  </conditionalFormatting>
  <conditionalFormatting sqref="AO339:AR339">
    <cfRule type="containsText" dxfId="149" priority="155" operator="containsText" text="нд">
      <formula>NOT(ISERROR(SEARCH("нд",AO339)))</formula>
    </cfRule>
  </conditionalFormatting>
  <conditionalFormatting sqref="AP340:AR340">
    <cfRule type="containsText" dxfId="148" priority="154" operator="containsText" text="нд">
      <formula>NOT(ISERROR(SEARCH("нд",AP340)))</formula>
    </cfRule>
  </conditionalFormatting>
  <conditionalFormatting sqref="AQ341:AR341">
    <cfRule type="containsText" dxfId="147" priority="153" operator="containsText" text="нд">
      <formula>NOT(ISERROR(SEARCH("нд",AQ341)))</formula>
    </cfRule>
  </conditionalFormatting>
  <conditionalFormatting sqref="AM336">
    <cfRule type="containsText" dxfId="146" priority="151" operator="containsText" text="нд">
      <formula>NOT(ISERROR(SEARCH("нд",AM336)))</formula>
    </cfRule>
  </conditionalFormatting>
  <conditionalFormatting sqref="AN355:AP355">
    <cfRule type="containsText" dxfId="145" priority="148" operator="containsText" text="нд">
      <formula>NOT(ISERROR(SEARCH("нд",AN355)))</formula>
    </cfRule>
  </conditionalFormatting>
  <conditionalFormatting sqref="AN354:AO354">
    <cfRule type="containsText" dxfId="144" priority="147" operator="containsText" text="нд">
      <formula>NOT(ISERROR(SEARCH("нд",AN354)))</formula>
    </cfRule>
  </conditionalFormatting>
  <conditionalFormatting sqref="AN353">
    <cfRule type="containsText" dxfId="143" priority="146" operator="containsText" text="нд">
      <formula>NOT(ISERROR(SEARCH("нд",AN353)))</formula>
    </cfRule>
  </conditionalFormatting>
  <conditionalFormatting sqref="AR355">
    <cfRule type="containsText" dxfId="142" priority="145" operator="containsText" text="нд">
      <formula>NOT(ISERROR(SEARCH("нд",AR355)))</formula>
    </cfRule>
  </conditionalFormatting>
  <conditionalFormatting sqref="AQ354:AR354">
    <cfRule type="containsText" dxfId="141" priority="144" operator="containsText" text="нд">
      <formula>NOT(ISERROR(SEARCH("нд",AQ354)))</formula>
    </cfRule>
  </conditionalFormatting>
  <conditionalFormatting sqref="AP353:AR353">
    <cfRule type="containsText" dxfId="140" priority="143" operator="containsText" text="нд">
      <formula>NOT(ISERROR(SEARCH("нд",AP353)))</formula>
    </cfRule>
  </conditionalFormatting>
  <conditionalFormatting sqref="AN364 AQ367 AO365 AR368">
    <cfRule type="containsText" dxfId="139" priority="141" operator="containsText" text="нд">
      <formula>NOT(ISERROR(SEARCH("нд",AN364)))</formula>
    </cfRule>
  </conditionalFormatting>
  <conditionalFormatting sqref="AP366">
    <cfRule type="containsText" dxfId="138" priority="140" operator="containsText" text="нд">
      <formula>NOT(ISERROR(SEARCH("нд",AP366)))</formula>
    </cfRule>
  </conditionalFormatting>
  <conditionalFormatting sqref="AN368:AQ368">
    <cfRule type="containsText" dxfId="137" priority="139" operator="containsText" text="нд">
      <formula>NOT(ISERROR(SEARCH("нд",AN368)))</formula>
    </cfRule>
  </conditionalFormatting>
  <conditionalFormatting sqref="AN367:AP367">
    <cfRule type="containsText" dxfId="136" priority="138" operator="containsText" text="нд">
      <formula>NOT(ISERROR(SEARCH("нд",AN367)))</formula>
    </cfRule>
  </conditionalFormatting>
  <conditionalFormatting sqref="AN366:AO366">
    <cfRule type="containsText" dxfId="135" priority="137" operator="containsText" text="нд">
      <formula>NOT(ISERROR(SEARCH("нд",AN366)))</formula>
    </cfRule>
  </conditionalFormatting>
  <conditionalFormatting sqref="AN365">
    <cfRule type="containsText" dxfId="134" priority="136" operator="containsText" text="нд">
      <formula>NOT(ISERROR(SEARCH("нд",AN365)))</formula>
    </cfRule>
  </conditionalFormatting>
  <conditionalFormatting sqref="AR367">
    <cfRule type="containsText" dxfId="133" priority="135" operator="containsText" text="нд">
      <formula>NOT(ISERROR(SEARCH("нд",AR367)))</formula>
    </cfRule>
  </conditionalFormatting>
  <conditionalFormatting sqref="AQ366:AR366">
    <cfRule type="containsText" dxfId="132" priority="134" operator="containsText" text="нд">
      <formula>NOT(ISERROR(SEARCH("нд",AQ366)))</formula>
    </cfRule>
  </conditionalFormatting>
  <conditionalFormatting sqref="AP365:AR365">
    <cfRule type="containsText" dxfId="131" priority="133" operator="containsText" text="нд">
      <formula>NOT(ISERROR(SEARCH("нд",AP365)))</formula>
    </cfRule>
  </conditionalFormatting>
  <conditionalFormatting sqref="AO364:AR364">
    <cfRule type="containsText" dxfId="130" priority="132" operator="containsText" text="нд">
      <formula>NOT(ISERROR(SEARCH("нд",AO364)))</formula>
    </cfRule>
  </conditionalFormatting>
  <conditionalFormatting sqref="AM323">
    <cfRule type="containsText" dxfId="129" priority="131" operator="containsText" text="нд">
      <formula>NOT(ISERROR(SEARCH("нд",AM323)))</formula>
    </cfRule>
  </conditionalFormatting>
  <conditionalFormatting sqref="AM329">
    <cfRule type="containsText" dxfId="128" priority="130" operator="containsText" text="нд">
      <formula>NOT(ISERROR(SEARCH("нд",AM329)))</formula>
    </cfRule>
  </conditionalFormatting>
  <conditionalFormatting sqref="P89">
    <cfRule type="containsText" dxfId="127" priority="129" operator="containsText" text="нд">
      <formula>NOT(ISERROR(SEARCH("нд",P89)))</formula>
    </cfRule>
  </conditionalFormatting>
  <conditionalFormatting sqref="V89">
    <cfRule type="containsText" dxfId="126" priority="128" operator="containsText" text="нд">
      <formula>NOT(ISERROR(SEARCH("нд",V89)))</formula>
    </cfRule>
  </conditionalFormatting>
  <conditionalFormatting sqref="AB89">
    <cfRule type="containsText" dxfId="125" priority="127" operator="containsText" text="нд">
      <formula>NOT(ISERROR(SEARCH("нд",AB89)))</formula>
    </cfRule>
  </conditionalFormatting>
  <conditionalFormatting sqref="C101">
    <cfRule type="containsText" dxfId="124" priority="126" operator="containsText" text="нд">
      <formula>NOT(ISERROR(SEARCH("нд",C101)))</formula>
    </cfRule>
  </conditionalFormatting>
  <conditionalFormatting sqref="D101:H101">
    <cfRule type="containsText" dxfId="123" priority="125" operator="containsText" text="нд">
      <formula>NOT(ISERROR(SEARCH("нд",D101)))</formula>
    </cfRule>
  </conditionalFormatting>
  <conditionalFormatting sqref="K101:N101">
    <cfRule type="containsText" dxfId="122" priority="123" operator="containsText" text="нд">
      <formula>NOT(ISERROR(SEARCH("нд",K101)))</formula>
    </cfRule>
  </conditionalFormatting>
  <conditionalFormatting sqref="I101">
    <cfRule type="containsText" dxfId="121" priority="124" operator="containsText" text="нд">
      <formula>NOT(ISERROR(SEARCH("нд",I101)))</formula>
    </cfRule>
  </conditionalFormatting>
  <conditionalFormatting sqref="O101">
    <cfRule type="containsText" dxfId="120" priority="122" operator="containsText" text="нд">
      <formula>NOT(ISERROR(SEARCH("нд",O101)))</formula>
    </cfRule>
  </conditionalFormatting>
  <conditionalFormatting sqref="P101:T101">
    <cfRule type="containsText" dxfId="119" priority="121" operator="containsText" text="нд">
      <formula>NOT(ISERROR(SEARCH("нд",P101)))</formula>
    </cfRule>
  </conditionalFormatting>
  <conditionalFormatting sqref="U101">
    <cfRule type="containsText" dxfId="118" priority="120" operator="containsText" text="нд">
      <formula>NOT(ISERROR(SEARCH("нд",U101)))</formula>
    </cfRule>
  </conditionalFormatting>
  <conditionalFormatting sqref="V101:Z101">
    <cfRule type="containsText" dxfId="117" priority="119" operator="containsText" text="нд">
      <formula>NOT(ISERROR(SEARCH("нд",V101)))</formula>
    </cfRule>
  </conditionalFormatting>
  <conditionalFormatting sqref="AB101:AF101">
    <cfRule type="containsText" dxfId="116" priority="118" operator="containsText" text="нд">
      <formula>NOT(ISERROR(SEARCH("нд",AB101)))</formula>
    </cfRule>
  </conditionalFormatting>
  <conditionalFormatting sqref="AA101">
    <cfRule type="containsText" dxfId="115" priority="117" operator="containsText" text="нд">
      <formula>NOT(ISERROR(SEARCH("нд",AA101)))</formula>
    </cfRule>
  </conditionalFormatting>
  <conditionalFormatting sqref="J101">
    <cfRule type="containsText" dxfId="114" priority="116" operator="containsText" text="нд">
      <formula>NOT(ISERROR(SEARCH("нд",J101)))</formula>
    </cfRule>
  </conditionalFormatting>
  <conditionalFormatting sqref="C103">
    <cfRule type="containsText" dxfId="113" priority="115" operator="containsText" text="нд">
      <formula>NOT(ISERROR(SEARCH("нд",C103)))</formula>
    </cfRule>
  </conditionalFormatting>
  <conditionalFormatting sqref="D103:H103">
    <cfRule type="containsText" dxfId="112" priority="114" operator="containsText" text="нд">
      <formula>NOT(ISERROR(SEARCH("нд",D103)))</formula>
    </cfRule>
  </conditionalFormatting>
  <conditionalFormatting sqref="J103:N103">
    <cfRule type="containsText" dxfId="111" priority="112" operator="containsText" text="нд">
      <formula>NOT(ISERROR(SEARCH("нд",J103)))</formula>
    </cfRule>
  </conditionalFormatting>
  <conditionalFormatting sqref="I103">
    <cfRule type="containsText" dxfId="110" priority="113" operator="containsText" text="нд">
      <formula>NOT(ISERROR(SEARCH("нд",I103)))</formula>
    </cfRule>
  </conditionalFormatting>
  <conditionalFormatting sqref="W64">
    <cfRule type="containsText" dxfId="109" priority="111" operator="containsText" text="нд">
      <formula>NOT(ISERROR(SEARCH("нд",W64)))</formula>
    </cfRule>
  </conditionalFormatting>
  <conditionalFormatting sqref="V64">
    <cfRule type="containsText" dxfId="108" priority="110" operator="containsText" text="нд">
      <formula>NOT(ISERROR(SEARCH("нд",V64)))</formula>
    </cfRule>
  </conditionalFormatting>
  <conditionalFormatting sqref="X64:Z64">
    <cfRule type="containsText" dxfId="107" priority="109" operator="containsText" text="нд">
      <formula>NOT(ISERROR(SEARCH("нд",X64)))</formula>
    </cfRule>
  </conditionalFormatting>
  <conditionalFormatting sqref="AC64">
    <cfRule type="containsText" dxfId="106" priority="108" operator="containsText" text="нд">
      <formula>NOT(ISERROR(SEARCH("нд",AC64)))</formula>
    </cfRule>
  </conditionalFormatting>
  <conditionalFormatting sqref="AB64">
    <cfRule type="containsText" dxfId="105" priority="107" operator="containsText" text="нд">
      <formula>NOT(ISERROR(SEARCH("нд",AB64)))</formula>
    </cfRule>
  </conditionalFormatting>
  <conditionalFormatting sqref="AD64:AF64">
    <cfRule type="containsText" dxfId="104" priority="106" operator="containsText" text="нд">
      <formula>NOT(ISERROR(SEARCH("нд",AD64)))</formula>
    </cfRule>
  </conditionalFormatting>
  <conditionalFormatting sqref="AI64">
    <cfRule type="containsText" dxfId="103" priority="105" operator="containsText" text="нд">
      <formula>NOT(ISERROR(SEARCH("нд",AI64)))</formula>
    </cfRule>
  </conditionalFormatting>
  <conditionalFormatting sqref="AH64">
    <cfRule type="containsText" dxfId="102" priority="104" operator="containsText" text="нд">
      <formula>NOT(ISERROR(SEARCH("нд",AH64)))</formula>
    </cfRule>
  </conditionalFormatting>
  <conditionalFormatting sqref="AJ64:AL64">
    <cfRule type="containsText" dxfId="101" priority="103" operator="containsText" text="нд">
      <formula>NOT(ISERROR(SEARCH("нд",AJ64)))</formula>
    </cfRule>
  </conditionalFormatting>
  <conditionalFormatting sqref="J67:M67">
    <cfRule type="containsText" dxfId="100" priority="102" operator="containsText" text="нд">
      <formula>NOT(ISERROR(SEARCH("нд",J67)))</formula>
    </cfRule>
  </conditionalFormatting>
  <conditionalFormatting sqref="P67:S67">
    <cfRule type="containsText" dxfId="99" priority="101" operator="containsText" text="нд">
      <formula>NOT(ISERROR(SEARCH("нд",P67)))</formula>
    </cfRule>
  </conditionalFormatting>
  <conditionalFormatting sqref="V67:Y67">
    <cfRule type="containsText" dxfId="98" priority="100" operator="containsText" text="нд">
      <formula>NOT(ISERROR(SEARCH("нд",V67)))</formula>
    </cfRule>
  </conditionalFormatting>
  <conditionalFormatting sqref="AB67:AE67">
    <cfRule type="containsText" dxfId="97" priority="99" operator="containsText" text="нд">
      <formula>NOT(ISERROR(SEARCH("нд",AB67)))</formula>
    </cfRule>
  </conditionalFormatting>
  <conditionalFormatting sqref="AH67:AK67">
    <cfRule type="containsText" dxfId="96" priority="98" operator="containsText" text="нд">
      <formula>NOT(ISERROR(SEARCH("нд",AH67)))</formula>
    </cfRule>
  </conditionalFormatting>
  <conditionalFormatting sqref="K109:N109">
    <cfRule type="containsText" dxfId="95" priority="97" operator="containsText" text="нд">
      <formula>NOT(ISERROR(SEARCH("нд",K109)))</formula>
    </cfRule>
  </conditionalFormatting>
  <conditionalFormatting sqref="Q109:T109">
    <cfRule type="containsText" dxfId="94" priority="96" operator="containsText" text="нд">
      <formula>NOT(ISERROR(SEARCH("нд",Q109)))</formula>
    </cfRule>
  </conditionalFormatting>
  <conditionalFormatting sqref="W109:Z109">
    <cfRule type="containsText" dxfId="93" priority="95" operator="containsText" text="нд">
      <formula>NOT(ISERROR(SEARCH("нд",W109)))</formula>
    </cfRule>
  </conditionalFormatting>
  <conditionalFormatting sqref="AC109:AF109">
    <cfRule type="containsText" dxfId="92" priority="94" operator="containsText" text="нд">
      <formula>NOT(ISERROR(SEARCH("нд",AC109)))</formula>
    </cfRule>
  </conditionalFormatting>
  <conditionalFormatting sqref="AI109:AL109">
    <cfRule type="containsText" dxfId="91" priority="93" operator="containsText" text="нд">
      <formula>NOT(ISERROR(SEARCH("нд",AI109)))</formula>
    </cfRule>
  </conditionalFormatting>
  <conditionalFormatting sqref="AB115">
    <cfRule type="containsText" dxfId="90" priority="92" operator="containsText" text="нд">
      <formula>NOT(ISERROR(SEARCH("нд",AB115)))</formula>
    </cfRule>
  </conditionalFormatting>
  <conditionalFormatting sqref="D115:H115">
    <cfRule type="containsText" dxfId="89" priority="91" operator="containsText" text="нд">
      <formula>NOT(ISERROR(SEARCH("нд",D115)))</formula>
    </cfRule>
  </conditionalFormatting>
  <conditionalFormatting sqref="J115">
    <cfRule type="containsText" dxfId="88" priority="90" operator="containsText" text="нд">
      <formula>NOT(ISERROR(SEARCH("нд",J115)))</formula>
    </cfRule>
  </conditionalFormatting>
  <conditionalFormatting sqref="P115">
    <cfRule type="containsText" dxfId="87" priority="89" operator="containsText" text="нд">
      <formula>NOT(ISERROR(SEARCH("нд",P115)))</formula>
    </cfRule>
  </conditionalFormatting>
  <conditionalFormatting sqref="V115">
    <cfRule type="containsText" dxfId="86" priority="88" operator="containsText" text="нд">
      <formula>NOT(ISERROR(SEARCH("нд",V115)))</formula>
    </cfRule>
  </conditionalFormatting>
  <conditionalFormatting sqref="AA115">
    <cfRule type="containsText" dxfId="85" priority="87" operator="containsText" text="нд">
      <formula>NOT(ISERROR(SEARCH("нд",AA115)))</formula>
    </cfRule>
  </conditionalFormatting>
  <conditionalFormatting sqref="U115">
    <cfRule type="containsText" dxfId="84" priority="86" operator="containsText" text="нд">
      <formula>NOT(ISERROR(SEARCH("нд",U115)))</formula>
    </cfRule>
  </conditionalFormatting>
  <conditionalFormatting sqref="O115">
    <cfRule type="containsText" dxfId="83" priority="85" operator="containsText" text="нд">
      <formula>NOT(ISERROR(SEARCH("нд",O115)))</formula>
    </cfRule>
  </conditionalFormatting>
  <conditionalFormatting sqref="I115">
    <cfRule type="containsText" dxfId="82" priority="84" operator="containsText" text="нд">
      <formula>NOT(ISERROR(SEARCH("нд",I115)))</formula>
    </cfRule>
  </conditionalFormatting>
  <conditionalFormatting sqref="C115">
    <cfRule type="containsText" dxfId="81" priority="83" operator="containsText" text="нд">
      <formula>NOT(ISERROR(SEARCH("нд",C115)))</formula>
    </cfRule>
  </conditionalFormatting>
  <conditionalFormatting sqref="AG115">
    <cfRule type="containsText" dxfId="80" priority="81" operator="containsText" text="нд">
      <formula>NOT(ISERROR(SEARCH("нд",AG115)))</formula>
    </cfRule>
  </conditionalFormatting>
  <conditionalFormatting sqref="AH115">
    <cfRule type="containsText" dxfId="79" priority="82" operator="containsText" text="нд">
      <formula>NOT(ISERROR(SEARCH("нд",AH115)))</formula>
    </cfRule>
  </conditionalFormatting>
  <conditionalFormatting sqref="K115:N115">
    <cfRule type="containsText" dxfId="78" priority="80" operator="containsText" text="нд">
      <formula>NOT(ISERROR(SEARCH("нд",K115)))</formula>
    </cfRule>
  </conditionalFormatting>
  <conditionalFormatting sqref="Q115:T115">
    <cfRule type="containsText" dxfId="77" priority="79" operator="containsText" text="нд">
      <formula>NOT(ISERROR(SEARCH("нд",Q115)))</formula>
    </cfRule>
  </conditionalFormatting>
  <conditionalFormatting sqref="W115:Z115">
    <cfRule type="containsText" dxfId="76" priority="78" operator="containsText" text="нд">
      <formula>NOT(ISERROR(SEARCH("нд",W115)))</formula>
    </cfRule>
  </conditionalFormatting>
  <conditionalFormatting sqref="AC115:AF115">
    <cfRule type="containsText" dxfId="75" priority="77" operator="containsText" text="нд">
      <formula>NOT(ISERROR(SEARCH("нд",AC115)))</formula>
    </cfRule>
  </conditionalFormatting>
  <conditionalFormatting sqref="AI115:AL115">
    <cfRule type="containsText" dxfId="74" priority="76" operator="containsText" text="нд">
      <formula>NOT(ISERROR(SEARCH("нд",AI115)))</formula>
    </cfRule>
  </conditionalFormatting>
  <conditionalFormatting sqref="J112:N112">
    <cfRule type="containsText" dxfId="73" priority="75" operator="containsText" text="нд">
      <formula>NOT(ISERROR(SEARCH("нд",J112)))</formula>
    </cfRule>
  </conditionalFormatting>
  <conditionalFormatting sqref="P112:T112">
    <cfRule type="containsText" dxfId="72" priority="74" operator="containsText" text="нд">
      <formula>NOT(ISERROR(SEARCH("нд",P112)))</formula>
    </cfRule>
  </conditionalFormatting>
  <conditionalFormatting sqref="V112:Z112">
    <cfRule type="containsText" dxfId="71" priority="73" operator="containsText" text="нд">
      <formula>NOT(ISERROR(SEARCH("нд",V112)))</formula>
    </cfRule>
  </conditionalFormatting>
  <conditionalFormatting sqref="AB112:AF112">
    <cfRule type="containsText" dxfId="70" priority="72" operator="containsText" text="нд">
      <formula>NOT(ISERROR(SEARCH("нд",AB112)))</formula>
    </cfRule>
  </conditionalFormatting>
  <conditionalFormatting sqref="AH112:AL112">
    <cfRule type="containsText" dxfId="69" priority="71" operator="containsText" text="нд">
      <formula>NOT(ISERROR(SEARCH("нд",AH112)))</formula>
    </cfRule>
  </conditionalFormatting>
  <conditionalFormatting sqref="D118:H118">
    <cfRule type="containsText" dxfId="68" priority="70" operator="containsText" text="нд">
      <formula>NOT(ISERROR(SEARCH("нд",D118)))</formula>
    </cfRule>
  </conditionalFormatting>
  <conditionalFormatting sqref="J118:N118">
    <cfRule type="containsText" dxfId="67" priority="69" operator="containsText" text="нд">
      <formula>NOT(ISERROR(SEARCH("нд",J118)))</formula>
    </cfRule>
  </conditionalFormatting>
  <conditionalFormatting sqref="P118:T118">
    <cfRule type="containsText" dxfId="66" priority="68" operator="containsText" text="нд">
      <formula>NOT(ISERROR(SEARCH("нд",P118)))</formula>
    </cfRule>
  </conditionalFormatting>
  <conditionalFormatting sqref="V118:Z118">
    <cfRule type="containsText" dxfId="65" priority="67" operator="containsText" text="нд">
      <formula>NOT(ISERROR(SEARCH("нд",V118)))</formula>
    </cfRule>
  </conditionalFormatting>
  <conditionalFormatting sqref="AB118:AF118">
    <cfRule type="containsText" dxfId="64" priority="66" operator="containsText" text="нд">
      <formula>NOT(ISERROR(SEARCH("нд",AB118)))</formula>
    </cfRule>
  </conditionalFormatting>
  <conditionalFormatting sqref="AH118:AL118">
    <cfRule type="containsText" dxfId="63" priority="65" operator="containsText" text="нд">
      <formula>NOT(ISERROR(SEARCH("нд",AH118)))</formula>
    </cfRule>
  </conditionalFormatting>
  <conditionalFormatting sqref="AM166">
    <cfRule type="containsText" dxfId="62" priority="64" operator="containsText" text="нд">
      <formula>NOT(ISERROR(SEARCH("нд",AM166)))</formula>
    </cfRule>
  </conditionalFormatting>
  <conditionalFormatting sqref="AM186">
    <cfRule type="containsText" dxfId="61" priority="63" operator="containsText" text="нд">
      <formula>NOT(ISERROR(SEARCH("нд",AM186)))</formula>
    </cfRule>
  </conditionalFormatting>
  <conditionalFormatting sqref="AM190">
    <cfRule type="containsText" dxfId="60" priority="62" operator="containsText" text="нд">
      <formula>NOT(ISERROR(SEARCH("нд",AM190)))</formula>
    </cfRule>
  </conditionalFormatting>
  <conditionalFormatting sqref="AM202">
    <cfRule type="containsText" dxfId="59" priority="61" operator="containsText" text="нд">
      <formula>NOT(ISERROR(SEARCH("нд",AM202)))</formula>
    </cfRule>
  </conditionalFormatting>
  <conditionalFormatting sqref="AM205">
    <cfRule type="containsText" dxfId="58" priority="60" operator="containsText" text="нд">
      <formula>NOT(ISERROR(SEARCH("нд",AM205)))</formula>
    </cfRule>
  </conditionalFormatting>
  <conditionalFormatting sqref="AN69">
    <cfRule type="containsText" dxfId="57" priority="59" operator="containsText" text="нд">
      <formula>NOT(ISERROR(SEARCH("нд",AN69)))</formula>
    </cfRule>
  </conditionalFormatting>
  <conditionalFormatting sqref="AO69:AR69">
    <cfRule type="containsText" dxfId="56" priority="58" operator="containsText" text="нд">
      <formula>NOT(ISERROR(SEARCH("нд",AO69)))</formula>
    </cfRule>
  </conditionalFormatting>
  <conditionalFormatting sqref="AD70">
    <cfRule type="containsText" dxfId="55" priority="57" operator="containsText" text="нд">
      <formula>NOT(ISERROR(SEARCH("нд",AD70)))</formula>
    </cfRule>
  </conditionalFormatting>
  <conditionalFormatting sqref="AN70:AR70">
    <cfRule type="containsText" dxfId="54" priority="56" operator="containsText" text="нд">
      <formula>NOT(ISERROR(SEARCH("нд",AN70)))</formula>
    </cfRule>
  </conditionalFormatting>
  <conditionalFormatting sqref="AN71:AR71">
    <cfRule type="containsText" dxfId="53" priority="55" operator="containsText" text="нд">
      <formula>NOT(ISERROR(SEARCH("нд",AN71)))</formula>
    </cfRule>
  </conditionalFormatting>
  <conditionalFormatting sqref="AN72:AR72">
    <cfRule type="containsText" dxfId="52" priority="54" operator="containsText" text="нд">
      <formula>NOT(ISERROR(SEARCH("нд",AN72)))</formula>
    </cfRule>
  </conditionalFormatting>
  <conditionalFormatting sqref="D63:H66">
    <cfRule type="containsText" dxfId="51" priority="53" operator="containsText" text="нд">
      <formula>NOT(ISERROR(SEARCH("нд",D63)))</formula>
    </cfRule>
  </conditionalFormatting>
  <conditionalFormatting sqref="I63:I67">
    <cfRule type="containsText" dxfId="50" priority="52" operator="containsText" text="нд">
      <formula>NOT(ISERROR(SEARCH("нд",I63)))</formula>
    </cfRule>
  </conditionalFormatting>
  <conditionalFormatting sqref="O63:O67">
    <cfRule type="containsText" dxfId="49" priority="51" operator="containsText" text="нд">
      <formula>NOT(ISERROR(SEARCH("нд",O63)))</formula>
    </cfRule>
  </conditionalFormatting>
  <conditionalFormatting sqref="U63:U67">
    <cfRule type="containsText" dxfId="48" priority="50" operator="containsText" text="нд">
      <formula>NOT(ISERROR(SEARCH("нд",U63)))</formula>
    </cfRule>
  </conditionalFormatting>
  <conditionalFormatting sqref="AA63:AA67">
    <cfRule type="containsText" dxfId="47" priority="49" operator="containsText" text="нд">
      <formula>NOT(ISERROR(SEARCH("нд",AA63)))</formula>
    </cfRule>
  </conditionalFormatting>
  <conditionalFormatting sqref="AG63:AG67">
    <cfRule type="containsText" dxfId="46" priority="48" operator="containsText" text="нд">
      <formula>NOT(ISERROR(SEARCH("нд",AG63)))</formula>
    </cfRule>
  </conditionalFormatting>
  <conditionalFormatting sqref="AM63:AM67">
    <cfRule type="containsText" dxfId="45" priority="47" operator="containsText" text="нд">
      <formula>NOT(ISERROR(SEARCH("нд",AM63)))</formula>
    </cfRule>
  </conditionalFormatting>
  <conditionalFormatting sqref="AO64">
    <cfRule type="containsText" dxfId="44" priority="46" operator="containsText" text="нд">
      <formula>NOT(ISERROR(SEARCH("нд",AO64)))</formula>
    </cfRule>
  </conditionalFormatting>
  <conditionalFormatting sqref="AN64">
    <cfRule type="containsText" dxfId="43" priority="45" operator="containsText" text="нд">
      <formula>NOT(ISERROR(SEARCH("нд",AN64)))</formula>
    </cfRule>
  </conditionalFormatting>
  <conditionalFormatting sqref="AP64:AR64">
    <cfRule type="containsText" dxfId="42" priority="44" operator="containsText" text="нд">
      <formula>NOT(ISERROR(SEARCH("нд",AP64)))</formula>
    </cfRule>
  </conditionalFormatting>
  <conditionalFormatting sqref="AO63:AR63">
    <cfRule type="containsText" dxfId="41" priority="43" operator="containsText" text="нд">
      <formula>NOT(ISERROR(SEARCH("нд",AO63)))</formula>
    </cfRule>
  </conditionalFormatting>
  <conditionalFormatting sqref="AN65:AR65">
    <cfRule type="containsText" dxfId="40" priority="42" operator="containsText" text="нд">
      <formula>NOT(ISERROR(SEARCH("нд",AN65)))</formula>
    </cfRule>
  </conditionalFormatting>
  <conditionalFormatting sqref="AN66:AR66">
    <cfRule type="containsText" dxfId="39" priority="41" operator="containsText" text="нд">
      <formula>NOT(ISERROR(SEARCH("нд",AN66)))</formula>
    </cfRule>
  </conditionalFormatting>
  <conditionalFormatting sqref="AO87:AR87">
    <cfRule type="containsText" dxfId="38" priority="40" operator="containsText" text="нд">
      <formula>NOT(ISERROR(SEARCH("нд",AO87)))</formula>
    </cfRule>
  </conditionalFormatting>
  <conditionalFormatting sqref="AM90">
    <cfRule type="containsText" dxfId="37" priority="39" operator="containsText" text="нд">
      <formula>NOT(ISERROR(SEARCH("нд",AM90)))</formula>
    </cfRule>
  </conditionalFormatting>
  <conditionalFormatting sqref="AN90:AR90">
    <cfRule type="containsText" dxfId="36" priority="38" operator="containsText" text="нд">
      <formula>NOT(ISERROR(SEARCH("нд",AN90)))</formula>
    </cfRule>
  </conditionalFormatting>
  <conditionalFormatting sqref="AH91">
    <cfRule type="containsText" dxfId="35" priority="37" operator="containsText" text="нд">
      <formula>NOT(ISERROR(SEARCH("нд",AH91)))</formula>
    </cfRule>
  </conditionalFormatting>
  <conditionalFormatting sqref="AM114">
    <cfRule type="containsText" dxfId="34" priority="36" operator="containsText" text="нд">
      <formula>NOT(ISERROR(SEARCH("нд",AM114)))</formula>
    </cfRule>
  </conditionalFormatting>
  <conditionalFormatting sqref="AM109:AM113">
    <cfRule type="containsText" dxfId="33" priority="35" operator="containsText" text="нд">
      <formula>NOT(ISERROR(SEARCH("нд",AM109)))</formula>
    </cfRule>
  </conditionalFormatting>
  <conditionalFormatting sqref="AM116:AM119">
    <cfRule type="containsText" dxfId="32" priority="34" operator="containsText" text="нд">
      <formula>NOT(ISERROR(SEARCH("нд",AM116)))</formula>
    </cfRule>
  </conditionalFormatting>
  <conditionalFormatting sqref="AM115">
    <cfRule type="containsText" dxfId="31" priority="32" operator="containsText" text="нд">
      <formula>NOT(ISERROR(SEARCH("нд",AM115)))</formula>
    </cfRule>
  </conditionalFormatting>
  <conditionalFormatting sqref="AO115:AR115">
    <cfRule type="containsText" dxfId="30" priority="31" operator="containsText" text="нд">
      <formula>NOT(ISERROR(SEARCH("нд",AO115)))</formula>
    </cfRule>
  </conditionalFormatting>
  <conditionalFormatting sqref="AN118:AR118">
    <cfRule type="containsText" dxfId="29" priority="30" operator="containsText" text="нд">
      <formula>NOT(ISERROR(SEARCH("нд",AN118)))</formula>
    </cfRule>
  </conditionalFormatting>
  <conditionalFormatting sqref="AN112:AR112">
    <cfRule type="containsText" dxfId="28" priority="29" operator="containsText" text="нд">
      <formula>NOT(ISERROR(SEARCH("нд",AN112)))</formula>
    </cfRule>
  </conditionalFormatting>
  <conditionalFormatting sqref="AO109:AR109">
    <cfRule type="containsText" dxfId="27" priority="28" operator="containsText" text="нд">
      <formula>NOT(ISERROR(SEARCH("нд",AO109)))</formula>
    </cfRule>
  </conditionalFormatting>
  <conditionalFormatting sqref="AM183">
    <cfRule type="containsText" dxfId="26" priority="27" operator="containsText" text="нд">
      <formula>NOT(ISERROR(SEARCH("нд",AM183)))</formula>
    </cfRule>
  </conditionalFormatting>
  <conditionalFormatting sqref="AM352:AM356">
    <cfRule type="containsText" dxfId="25" priority="26" operator="containsText" text="нд">
      <formula>NOT(ISERROR(SEARCH("нд",AM352)))</formula>
    </cfRule>
  </conditionalFormatting>
  <conditionalFormatting sqref="AM364:AM365 AM367">
    <cfRule type="containsText" dxfId="24" priority="25" operator="containsText" text="нд">
      <formula>NOT(ISERROR(SEARCH("нд",AM364)))</formula>
    </cfRule>
  </conditionalFormatting>
  <conditionalFormatting sqref="AM366">
    <cfRule type="containsText" dxfId="23" priority="24" operator="containsText" text="нд">
      <formula>NOT(ISERROR(SEARCH("нд",AM366)))</formula>
    </cfRule>
  </conditionalFormatting>
  <conditionalFormatting sqref="AM368">
    <cfRule type="containsText" dxfId="22" priority="23" operator="containsText" text="нд">
      <formula>NOT(ISERROR(SEARCH("нд",AM368)))</formula>
    </cfRule>
  </conditionalFormatting>
  <conditionalFormatting sqref="AB163:AF163">
    <cfRule type="containsText" dxfId="21" priority="22" operator="containsText" text="нд">
      <formula>NOT(ISERROR(SEARCH("нд",AB163)))</formula>
    </cfRule>
  </conditionalFormatting>
  <conditionalFormatting sqref="AH163:AL163">
    <cfRule type="containsText" dxfId="20" priority="21" operator="containsText" text="нд">
      <formula>NOT(ISERROR(SEARCH("нд",AH163)))</formula>
    </cfRule>
  </conditionalFormatting>
  <conditionalFormatting sqref="AN163:AR163">
    <cfRule type="containsText" dxfId="19" priority="20" operator="containsText" text="нд">
      <formula>NOT(ISERROR(SEARCH("нд",AN163)))</formula>
    </cfRule>
  </conditionalFormatting>
  <conditionalFormatting sqref="AB7:AF11">
    <cfRule type="containsText" dxfId="18" priority="19" operator="containsText" text="нд">
      <formula>NOT(ISERROR(SEARCH("нд",AB7)))</formula>
    </cfRule>
  </conditionalFormatting>
  <conditionalFormatting sqref="O7:O11 U7:U11 AA7:AA11">
    <cfRule type="containsText" dxfId="17" priority="18" operator="containsText" text="нд">
      <formula>NOT(ISERROR(SEARCH("нд",O7)))</formula>
    </cfRule>
  </conditionalFormatting>
  <conditionalFormatting sqref="V7:Z11 P7:T11">
    <cfRule type="containsText" dxfId="16" priority="17" operator="containsText" text="нд">
      <formula>NOT(ISERROR(SEARCH("нд",P7)))</formula>
    </cfRule>
  </conditionalFormatting>
  <conditionalFormatting sqref="AG7:AG11">
    <cfRule type="containsText" dxfId="15" priority="15" operator="containsText" text="нд">
      <formula>NOT(ISERROR(SEARCH("нд",AG7)))</formula>
    </cfRule>
  </conditionalFormatting>
  <conditionalFormatting sqref="AH7:AL11">
    <cfRule type="containsText" dxfId="14" priority="16" operator="containsText" text="нд">
      <formula>NOT(ISERROR(SEARCH("нд",AH7)))</formula>
    </cfRule>
  </conditionalFormatting>
  <conditionalFormatting sqref="AM7:AM11">
    <cfRule type="containsText" dxfId="13" priority="14" operator="containsText" text="нд">
      <formula>NOT(ISERROR(SEARCH("нд",AM7)))</formula>
    </cfRule>
  </conditionalFormatting>
  <conditionalFormatting sqref="AB14:AF18">
    <cfRule type="containsText" dxfId="12" priority="13" operator="containsText" text="нд">
      <formula>NOT(ISERROR(SEARCH("нд",AB14)))</formula>
    </cfRule>
  </conditionalFormatting>
  <conditionalFormatting sqref="O14:O16 O18">
    <cfRule type="containsText" dxfId="11" priority="12" operator="containsText" text="нд">
      <formula>NOT(ISERROR(SEARCH("нд",O14)))</formula>
    </cfRule>
  </conditionalFormatting>
  <conditionalFormatting sqref="V14:Z18 P14:T18">
    <cfRule type="containsText" dxfId="10" priority="11" operator="containsText" text="нд">
      <formula>NOT(ISERROR(SEARCH("нд",P14)))</formula>
    </cfRule>
  </conditionalFormatting>
  <conditionalFormatting sqref="U14:U16 U18">
    <cfRule type="containsText" dxfId="9" priority="10" operator="containsText" text="нд">
      <formula>NOT(ISERROR(SEARCH("нд",U14)))</formula>
    </cfRule>
  </conditionalFormatting>
  <conditionalFormatting sqref="AA14:AA16 AA18">
    <cfRule type="containsText" dxfId="8" priority="9" operator="containsText" text="нд">
      <formula>NOT(ISERROR(SEARCH("нд",AA14)))</formula>
    </cfRule>
  </conditionalFormatting>
  <conditionalFormatting sqref="O17">
    <cfRule type="containsText" dxfId="7" priority="8" operator="containsText" text="нд">
      <formula>NOT(ISERROR(SEARCH("нд",O17)))</formula>
    </cfRule>
  </conditionalFormatting>
  <conditionalFormatting sqref="U17">
    <cfRule type="containsText" dxfId="6" priority="7" operator="containsText" text="нд">
      <formula>NOT(ISERROR(SEARCH("нд",U17)))</formula>
    </cfRule>
  </conditionalFormatting>
  <conditionalFormatting sqref="AA17">
    <cfRule type="containsText" dxfId="5" priority="6" operator="containsText" text="нд">
      <formula>NOT(ISERROR(SEARCH("нд",AA17)))</formula>
    </cfRule>
  </conditionalFormatting>
  <conditionalFormatting sqref="AG14:AG16 AG18">
    <cfRule type="containsText" dxfId="4" priority="4" operator="containsText" text="нд">
      <formula>NOT(ISERROR(SEARCH("нд",AG14)))</formula>
    </cfRule>
  </conditionalFormatting>
  <conditionalFormatting sqref="AG17">
    <cfRule type="containsText" dxfId="3" priority="3" operator="containsText" text="нд">
      <formula>NOT(ISERROR(SEARCH("нд",AG17)))</formula>
    </cfRule>
  </conditionalFormatting>
  <conditionalFormatting sqref="AH14:AL18">
    <cfRule type="containsText" dxfId="2" priority="5" operator="containsText" text="нд">
      <formula>NOT(ISERROR(SEARCH("нд",AH14)))</formula>
    </cfRule>
  </conditionalFormatting>
  <conditionalFormatting sqref="AM14:AM16 AM18">
    <cfRule type="containsText" dxfId="1" priority="2" operator="containsText" text="нд">
      <formula>NOT(ISERROR(SEARCH("нд",AM14)))</formula>
    </cfRule>
  </conditionalFormatting>
  <conditionalFormatting sqref="AM17">
    <cfRule type="containsText" dxfId="0" priority="1" operator="containsText" text="нд">
      <formula>NOT(ISERROR(SEARCH("нд",AM17)))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Height="8" orientation="landscape" r:id="rId1"/>
  <headerFooter differentFirst="1">
    <oddHeader>&amp;C&amp;P/&amp;N стр.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663BD46D77F0E4389B93EA7ED544531" ma:contentTypeVersion="2" ma:contentTypeDescription="Создание документа." ma:contentTypeScope="" ma:versionID="d148fbf5973b2456e9788fea1fff1ad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E87E57-3AC7-4A82-8192-58C6632D8AA5}"/>
</file>

<file path=customXml/itemProps2.xml><?xml version="1.0" encoding="utf-8"?>
<ds:datastoreItem xmlns:ds="http://schemas.openxmlformats.org/officeDocument/2006/customXml" ds:itemID="{A438C390-DFFD-4161-881D-6D0536FEB069}"/>
</file>

<file path=customXml/itemProps3.xml><?xml version="1.0" encoding="utf-8"?>
<ds:datastoreItem xmlns:ds="http://schemas.openxmlformats.org/officeDocument/2006/customXml" ds:itemID="{8B86F9D1-A1F6-44CB-BD71-9991E47F24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Рябцев Николай Тимофеевич</dc:creator>
  <cp:lastModifiedBy>Свирский Борис Антонович</cp:lastModifiedBy>
  <cp:lastPrinted>2016-02-19T10:00:21Z</cp:lastPrinted>
  <dcterms:created xsi:type="dcterms:W3CDTF">2015-09-25T13:28:03Z</dcterms:created>
  <dcterms:modified xsi:type="dcterms:W3CDTF">2017-05-10T14:29:37Z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0x010100B663BD46D77F0E4389B93EA7ED544531</vt:lpwstr>
  </property>
</Properties>
</file>