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725" yWindow="-45" windowWidth="28545" windowHeight="12375"/>
  </bookViews>
  <sheets>
    <sheet name="Таблица 1" sheetId="1" r:id="rId1"/>
    <sheet name="Таблица 2" sheetId="2" r:id="rId2"/>
    <sheet name="Таблица 3" sheetId="3" r:id="rId3"/>
    <sheet name="ВВП" sheetId="4" r:id="rId4"/>
  </sheets>
  <externalReferences>
    <externalReference r:id="rId5"/>
  </externalReferences>
  <definedNames>
    <definedName name="_xlnm.Print_Area" localSheetId="3">ВВП!$A$1:$F$14</definedName>
  </definedNames>
  <calcPr calcId="152511"/>
</workbook>
</file>

<file path=xl/calcChain.xml><?xml version="1.0" encoding="utf-8"?>
<calcChain xmlns="http://schemas.openxmlformats.org/spreadsheetml/2006/main">
  <c r="I41" i="2" l="1"/>
  <c r="I33" i="2"/>
  <c r="K9" i="1" l="1"/>
  <c r="K8" i="1"/>
  <c r="K7" i="1"/>
  <c r="K6" i="1"/>
  <c r="B10" i="4" l="1"/>
  <c r="B14" i="4" l="1"/>
  <c r="B13" i="4"/>
  <c r="B12" i="4"/>
  <c r="B11" i="4"/>
  <c r="G41" i="1" l="1"/>
  <c r="K41" i="1"/>
  <c r="K20" i="1"/>
  <c r="K23" i="1"/>
  <c r="K25" i="1"/>
  <c r="K39" i="1"/>
  <c r="K38" i="1"/>
  <c r="K32" i="1"/>
  <c r="K33" i="1"/>
  <c r="K30" i="1"/>
  <c r="I7" i="2" l="1"/>
  <c r="G33" i="1" l="1"/>
  <c r="G35" i="1"/>
  <c r="G37" i="1"/>
  <c r="G39" i="1"/>
  <c r="I42" i="2" l="1"/>
  <c r="K34" i="2" l="1"/>
  <c r="C25" i="1" l="1"/>
  <c r="G25" i="1"/>
  <c r="I25" i="1"/>
  <c r="C26" i="1"/>
  <c r="G26" i="1"/>
  <c r="I26" i="1"/>
  <c r="K26" i="1"/>
  <c r="C27" i="1"/>
  <c r="G27" i="1"/>
  <c r="I27" i="1"/>
  <c r="K27" i="1"/>
  <c r="C28" i="1"/>
  <c r="G28" i="1"/>
  <c r="I28" i="1"/>
  <c r="K28" i="1"/>
  <c r="C6" i="1"/>
  <c r="G6" i="1"/>
  <c r="I6" i="1"/>
  <c r="C7" i="1"/>
  <c r="G7" i="1"/>
  <c r="I7" i="1"/>
  <c r="C8" i="1"/>
  <c r="G8" i="1"/>
  <c r="I8" i="1"/>
  <c r="C9" i="1"/>
  <c r="G9" i="1"/>
  <c r="I9" i="1"/>
  <c r="C11" i="1"/>
  <c r="G11" i="1"/>
  <c r="I11" i="1"/>
  <c r="K11" i="1"/>
  <c r="K45" i="2" l="1"/>
  <c r="I37" i="1" l="1"/>
  <c r="I13" i="2"/>
  <c r="I11" i="2"/>
  <c r="I32" i="2"/>
  <c r="I12" i="2"/>
  <c r="I14" i="2"/>
  <c r="I32" i="1"/>
  <c r="I33" i="1"/>
  <c r="I35" i="1"/>
  <c r="I38" i="1"/>
  <c r="I39" i="1"/>
  <c r="I30" i="1"/>
  <c r="C12" i="1" l="1"/>
  <c r="G12" i="1"/>
  <c r="I12" i="1"/>
  <c r="K12" i="1"/>
  <c r="C14" i="1"/>
  <c r="G14" i="1"/>
  <c r="I14" i="1"/>
  <c r="C16" i="1"/>
  <c r="G16" i="1"/>
  <c r="I16" i="1"/>
  <c r="C17" i="1"/>
  <c r="G17" i="1"/>
  <c r="I17" i="1"/>
  <c r="K17" i="1"/>
  <c r="C18" i="1"/>
  <c r="G18" i="1"/>
  <c r="I18" i="1"/>
  <c r="K18" i="1"/>
  <c r="I5" i="2" l="1"/>
  <c r="C5" i="2" l="1"/>
  <c r="G5" i="2"/>
  <c r="K5" i="2"/>
  <c r="C6" i="2"/>
  <c r="G6" i="2"/>
  <c r="I6" i="2"/>
  <c r="K6" i="2"/>
  <c r="C7" i="2"/>
  <c r="G7" i="2"/>
  <c r="K7" i="2"/>
  <c r="C8" i="2"/>
  <c r="G8" i="2"/>
  <c r="K8" i="2"/>
  <c r="C9" i="2"/>
  <c r="G9" i="2"/>
  <c r="I9" i="2"/>
  <c r="K9" i="2"/>
  <c r="C11" i="2"/>
  <c r="G11" i="2"/>
  <c r="C12" i="2"/>
  <c r="G12" i="2"/>
  <c r="C13" i="2"/>
  <c r="G13" i="2"/>
  <c r="C14" i="2"/>
  <c r="G14" i="2"/>
  <c r="K14" i="2"/>
  <c r="C15" i="2"/>
  <c r="G15" i="2"/>
  <c r="K15" i="2"/>
  <c r="C16" i="2"/>
  <c r="G16" i="2"/>
  <c r="K16" i="2"/>
  <c r="C17" i="2"/>
  <c r="G17" i="2"/>
  <c r="K17" i="2"/>
  <c r="C18" i="2"/>
  <c r="G18" i="2"/>
  <c r="K18" i="2"/>
  <c r="C19" i="2"/>
  <c r="G19" i="2"/>
  <c r="K19" i="2"/>
  <c r="G21" i="2"/>
  <c r="C22" i="2"/>
  <c r="G22" i="2"/>
  <c r="C23" i="2"/>
  <c r="G23" i="2"/>
  <c r="K23" i="2"/>
  <c r="C24" i="2"/>
  <c r="G24" i="2"/>
  <c r="K24" i="2"/>
  <c r="C25" i="2"/>
  <c r="G25" i="2"/>
  <c r="K25" i="2"/>
  <c r="C26" i="2"/>
  <c r="G26" i="2"/>
  <c r="I26" i="2"/>
  <c r="K26" i="2"/>
  <c r="C27" i="2"/>
  <c r="G27" i="2"/>
  <c r="I27" i="2"/>
  <c r="K27" i="2"/>
  <c r="C28" i="2"/>
  <c r="G28" i="2"/>
  <c r="K28" i="2"/>
  <c r="C29" i="2"/>
  <c r="G29" i="2"/>
  <c r="I29" i="2"/>
  <c r="K29" i="2"/>
  <c r="C30" i="2"/>
  <c r="G30" i="2"/>
  <c r="I30" i="2"/>
  <c r="K30" i="2"/>
  <c r="G32" i="2"/>
  <c r="G33" i="2"/>
  <c r="G34" i="2"/>
  <c r="G35" i="2"/>
  <c r="K35" i="2"/>
  <c r="C36" i="2"/>
  <c r="G36" i="2"/>
  <c r="I36" i="2"/>
  <c r="K36" i="2"/>
  <c r="C37" i="2"/>
  <c r="G37" i="2"/>
  <c r="K37" i="2"/>
  <c r="C38" i="2"/>
  <c r="G38" i="2"/>
  <c r="K38" i="2"/>
  <c r="C39" i="2"/>
  <c r="G39" i="2"/>
  <c r="I39" i="2"/>
  <c r="K39" i="2"/>
  <c r="C41" i="2"/>
  <c r="G41" i="2"/>
  <c r="C42" i="2"/>
  <c r="G42" i="2"/>
  <c r="C43" i="2"/>
  <c r="G43" i="2"/>
  <c r="K43" i="2"/>
  <c r="C44" i="2"/>
  <c r="G44" i="2"/>
  <c r="K44" i="2"/>
  <c r="C45" i="2"/>
  <c r="G45" i="2"/>
  <c r="I45" i="2"/>
  <c r="K42" i="1" l="1"/>
  <c r="K43" i="1"/>
  <c r="K44" i="1" l="1"/>
  <c r="K22" i="1"/>
  <c r="K21" i="1"/>
  <c r="G42" i="1"/>
  <c r="G43" i="1"/>
  <c r="G44" i="1"/>
  <c r="G30" i="1"/>
</calcChain>
</file>

<file path=xl/sharedStrings.xml><?xml version="1.0" encoding="utf-8"?>
<sst xmlns="http://schemas.openxmlformats.org/spreadsheetml/2006/main" count="555" uniqueCount="104">
  <si>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</si>
  <si>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</si>
  <si>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</si>
  <si>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</si>
  <si>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</si>
  <si>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</si>
  <si>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</si>
  <si>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</si>
  <si>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…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</si>
  <si>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</si>
  <si>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</si>
  <si>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</si>
  <si>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</si>
  <si>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</si>
  <si>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</si>
  <si>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</si>
  <si>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</si>
  <si>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</si>
  <si>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</si>
  <si>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</si>
  <si>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</si>
  <si>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</si>
  <si>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</si>
  <si>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</si>
  <si>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</si>
  <si>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</si>
  <si>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</si>
  <si>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</si>
  <si>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</si>
  <si>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</si>
  <si>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</si>
  <si>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</si>
  <si>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</si>
  <si>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</si>
  <si>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</si>
  <si>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</si>
  <si>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</si>
  <si>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</si>
  <si>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</si>
  <si>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</si>
  <si>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</si>
  <si>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</si>
  <si>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</si>
  <si>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</si>
  <si>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</si>
  <si>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</si>
  <si>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</si>
  <si>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</si>
  <si>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</si>
  <si>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</si>
  <si>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</si>
  <si>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</si>
  <si>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</si>
  <si>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</si>
  <si>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</si>
  <si>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</si>
  <si>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</si>
  <si>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</si>
  <si>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</si>
  <si>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</si>
  <si>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</si>
  <si>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</si>
  <si>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</si>
  <si>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</si>
  <si>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</si>
  <si>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</si>
  <si>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</si>
  <si>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</si>
  <si>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</si>
  <si>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</si>
  <si>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</si>
  <si>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</si>
  <si>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</si>
  <si>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</si>
  <si>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</si>
  <si>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>за 9 месяцев 2017 долл. США</t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</si>
  <si>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2</t>
    </r>
  </si>
  <si>
    <t>Ссылка</t>
  </si>
  <si>
    <t>За последние 4 квартала,  нац. валюта</t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</si>
  <si>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</si>
  <si>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</si>
  <si>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</si>
  <si>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</si>
  <si>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</si>
  <si>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</si>
  <si>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</si>
  <si>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</si>
  <si>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</si>
  <si>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</si>
  <si>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NFB Чистый приток денежных средств от операций по финансированию
(-32x+33) 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</si>
  <si>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</si>
  <si>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</si>
  <si>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</si>
  <si>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2 квартал 2022</t>
  </si>
  <si>
    <t>3 квартал 2022</t>
  </si>
  <si>
    <t>4 квартал 2022</t>
  </si>
  <si>
    <t>...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</si>
  <si>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1 квартала 2023 года</t>
    </r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</si>
  <si>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на 1 апреля 2023 года</t>
    </r>
  </si>
  <si>
    <t>За 1 квартал 2023 года, нац. валюта</t>
  </si>
  <si>
    <t>1 квартал 2023</t>
  </si>
  <si>
    <t>2 квартал 2023</t>
  </si>
  <si>
    <t>3 квартал 2023</t>
  </si>
  <si>
    <t>4 квартал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</si>
</sst>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0"/>
    <numFmt numFmtId="167" formatCode="#,##0.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sz val="6.15"/>
      <name val="Arial"/>
      <family val="2"/>
    </font>
    <font>
      <u/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8" fillId="0" borderId="0"/>
    <xf numFmtId="0" fontId="18" fillId="0" borderId="16" applyNumberFormat="0" applyFill="0" applyProtection="0">
      <alignment horizontal="left" vertical="top" wrapText="1"/>
    </xf>
    <xf numFmtId="0" fontId="4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  <xf numFmtId="0" fontId="8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4" fillId="0" borderId="2" xfId="3" applyFont="1" applyBorder="1" applyAlignment="1">
      <alignment vertical="center"/>
    </xf>
    <xf numFmtId="0" fontId="14" fillId="0" borderId="2" xfId="3" applyFont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3" fillId="0" borderId="12" xfId="0" applyNumberFormat="1" applyFont="1" applyFill="1" applyBorder="1"/>
    <xf numFmtId="0" fontId="11" fillId="0" borderId="2" xfId="3" applyBorder="1" applyAlignment="1">
      <alignment vertical="center"/>
    </xf>
    <xf numFmtId="164" fontId="4" fillId="0" borderId="12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4" fontId="13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0" fillId="0" borderId="6" xfId="0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6" fontId="0" fillId="0" borderId="0" xfId="0" applyNumberFormat="1"/>
    <xf numFmtId="4" fontId="0" fillId="0" borderId="0" xfId="0" applyNumberFormat="1"/>
    <xf numFmtId="167" fontId="0" fillId="0" borderId="0" xfId="0" applyNumberFormat="1"/>
    <xf numFmtId="164" fontId="8" fillId="0" borderId="6" xfId="0" applyNumberFormat="1" applyFont="1" applyFill="1" applyBorder="1" applyAlignment="1"/>
    <xf numFmtId="164" fontId="8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/>
    <xf numFmtId="164" fontId="8" fillId="0" borderId="2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/>
    </xf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</cellXfs>
  <cellStyles count="17">
    <cellStyle name="20% - Accent1" xfId="2"/>
    <cellStyle name="m49048872" xfId="8"/>
    <cellStyle name="Normal" xfId="9"/>
    <cellStyle name="Гиперссылка" xfId="3" builtinId="8"/>
    <cellStyle name="Гиперссылка 2" xfId="10"/>
    <cellStyle name="Обычный" xfId="0" builtinId="0"/>
    <cellStyle name="Обычный 2" xfId="1"/>
    <cellStyle name="Обычный 2 2" xfId="6"/>
    <cellStyle name="Обычный 2 2 2" xfId="12"/>
    <cellStyle name="Обычный 2 3" xfId="11"/>
    <cellStyle name="Обычный 2 3 2" xfId="15"/>
    <cellStyle name="Обычный 3" xfId="4"/>
    <cellStyle name="Обычный 3 2" xfId="16"/>
    <cellStyle name="Обычный 4" xfId="7"/>
    <cellStyle name="Обычный 6" xfId="5"/>
    <cellStyle name="Процентный 2" xfId="13"/>
    <cellStyle name="Процентный 2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_&#1044;&#1077;&#1087;&#1072;&#1088;&#1090;&#1072;&#1084;&#1077;&#1085;&#1090;%20&#1089;&#1090;&#1072;&#1090;&#1080;&#1089;&#1090;&#1080;&#1082;&#1080;%20&#1045;&#1069;&#1050;\&#1054;&#1090;&#1076;&#1077;&#1083;%20&#1060;&#1057;\GFS\Publications\&#1057;&#1090;&#1072;&#1090;&#1080;&#1089;&#1090;&#1080;&#1095;&#1077;&#1089;&#1082;&#1080;&#1077;_&#1090;&#1072;&#1073;&#1083;&#1080;&#1094;&#1099;\2023\1%20&#1082;&#1074;&#1072;&#1088;&#1090;&#1072;&#1083;%202023_stability_tables\&#1047;&#1072;&#1084;&#1077;&#1095;&#1072;&#1085;&#1080;&#1103;%20&#1089;&#1090;&#1086;&#1088;&#1086;&#1085;\&#1057;&#1090;&#1072;&#1090;_%20&#1090;&#1072;&#1073;&#1083;&#1080;&#1094;&#1099;_1Q2023_RU_F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Таблица 2"/>
      <sheetName val="Таблица 3"/>
      <sheetName val="ВВП"/>
    </sheetNames>
    <sheetDataSet>
      <sheetData sheetId="0"/>
      <sheetData sheetId="1"/>
      <sheetData sheetId="2"/>
      <sheetData sheetId="3">
        <row r="8">
          <cell r="B8">
            <v>35999.1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49"/>
  <sheetViews>
    <sheetView tabSelected="1" zoomScale="85" zoomScaleNormal="85" zoomScaleSheetLayoutView="100" workbookViewId="0">
      <selection activeCell="J48" sqref="J48:K48"/>
    </sheetView>
  </sheetViews>
  <sheetFormatPr defaultRowHeight="15" x14ac:dyDescent="0.25"/>
  <cols>
    <col min="1" max="1" width="43" customWidth="1"/>
    <col min="2" max="11" width="12" customWidth="1"/>
  </cols>
  <sheetData>
    <row r="1" spans="1:25" ht="16.5" x14ac:dyDescent="0.25">
      <c r="A1" s="106" t="s">
        <v>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5" ht="19.5" customHeight="1" x14ac:dyDescent="0.25">
      <c r="A2" s="107" t="s">
        <v>97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25" x14ac:dyDescent="0.25">
      <c r="A3" s="108" t="s">
        <v>0</v>
      </c>
      <c r="B3" s="109" t="s">
        <v>1</v>
      </c>
      <c r="C3" s="110"/>
      <c r="D3" s="109" t="s">
        <v>2</v>
      </c>
      <c r="E3" s="110"/>
      <c r="F3" s="109" t="s">
        <v>3</v>
      </c>
      <c r="G3" s="110"/>
      <c r="H3" s="109" t="s">
        <v>4</v>
      </c>
      <c r="I3" s="110"/>
      <c r="J3" s="109" t="s">
        <v>5</v>
      </c>
      <c r="K3" s="110"/>
    </row>
    <row r="4" spans="1:25" ht="39.75" x14ac:dyDescent="0.25">
      <c r="A4" s="108"/>
      <c r="B4" s="10" t="s">
        <v>82</v>
      </c>
      <c r="C4" s="10" t="s">
        <v>6</v>
      </c>
      <c r="D4" s="10" t="s">
        <v>82</v>
      </c>
      <c r="E4" s="10" t="s">
        <v>6</v>
      </c>
      <c r="F4" s="10" t="s">
        <v>82</v>
      </c>
      <c r="G4" s="10" t="s">
        <v>6</v>
      </c>
      <c r="H4" s="10" t="s">
        <v>82</v>
      </c>
      <c r="I4" s="10" t="s">
        <v>6</v>
      </c>
      <c r="J4" s="10" t="s">
        <v>82</v>
      </c>
      <c r="K4" s="10" t="s">
        <v>6</v>
      </c>
    </row>
    <row r="5" spans="1:25" x14ac:dyDescent="0.25">
      <c r="A5" s="103" t="s">
        <v>84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25" x14ac:dyDescent="0.25">
      <c r="A6" s="35" t="s">
        <v>7</v>
      </c>
      <c r="B6" s="17">
        <v>502.15718423920003</v>
      </c>
      <c r="C6" s="18">
        <f>B6/ВВП!$B$4*100</f>
        <v>28.081183362062802</v>
      </c>
      <c r="D6" s="47" t="s">
        <v>8</v>
      </c>
      <c r="E6" s="19" t="s">
        <v>8</v>
      </c>
      <c r="F6" s="17">
        <v>5983.2834852733804</v>
      </c>
      <c r="G6" s="18">
        <f>F6/ВВП!$B$6*100</f>
        <v>25.466296354718921</v>
      </c>
      <c r="H6" s="17">
        <v>93.154139253513193</v>
      </c>
      <c r="I6" s="18">
        <f>H6/ВВП!$B$7*100</f>
        <v>50.656927946651997</v>
      </c>
      <c r="J6" s="23">
        <v>11851.745560819279</v>
      </c>
      <c r="K6" s="22">
        <f>J6/[1]ВВП!$B$8*100</f>
        <v>32.92233850518285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35" t="s">
        <v>9</v>
      </c>
      <c r="B7" s="8">
        <v>396.01859227379998</v>
      </c>
      <c r="C7" s="21">
        <f>B7/ВВП!$B$4*100</f>
        <v>22.145796283438791</v>
      </c>
      <c r="D7" s="27" t="s">
        <v>8</v>
      </c>
      <c r="E7" s="22" t="s">
        <v>8</v>
      </c>
      <c r="F7" s="8">
        <v>5234.9205012784505</v>
      </c>
      <c r="G7" s="21">
        <f>F7/ВВП!$B$6*100</f>
        <v>22.28108315560775</v>
      </c>
      <c r="H7" s="8">
        <v>70.831733281650003</v>
      </c>
      <c r="I7" s="21">
        <f>H7/ВВП!$B$7*100</f>
        <v>38.518073785429721</v>
      </c>
      <c r="J7" s="23">
        <v>11363.43438842053</v>
      </c>
      <c r="K7" s="22">
        <f>J7/[1]ВВП!$B$8*100</f>
        <v>31.565884670507128</v>
      </c>
      <c r="M7" s="6"/>
      <c r="N7" s="6"/>
      <c r="O7" s="6"/>
    </row>
    <row r="8" spans="1:25" x14ac:dyDescent="0.25">
      <c r="A8" s="35" t="s">
        <v>13</v>
      </c>
      <c r="B8" s="8">
        <v>31.100686611499995</v>
      </c>
      <c r="C8" s="21">
        <f>B8/ВВП!$B$4*100</f>
        <v>1.739184683271543</v>
      </c>
      <c r="D8" s="27" t="s">
        <v>8</v>
      </c>
      <c r="E8" s="22" t="s">
        <v>8</v>
      </c>
      <c r="F8" s="8">
        <v>559.68943573329989</v>
      </c>
      <c r="G8" s="21">
        <f>F8/ВВП!$B$6*100</f>
        <v>2.3821731114815106</v>
      </c>
      <c r="H8" s="8">
        <v>12.052151530336202</v>
      </c>
      <c r="I8" s="21">
        <f>H8/ВВП!$B$7*100</f>
        <v>6.5539220969329861</v>
      </c>
      <c r="J8" s="23">
        <v>2091.1666575027098</v>
      </c>
      <c r="K8" s="22">
        <f>J8/[1]ВВП!$B$8*100</f>
        <v>5.80894149437822</v>
      </c>
      <c r="M8" s="6"/>
      <c r="N8" s="6"/>
      <c r="O8" s="6"/>
    </row>
    <row r="9" spans="1:25" x14ac:dyDescent="0.25">
      <c r="A9" s="38" t="s">
        <v>14</v>
      </c>
      <c r="B9" s="30">
        <v>75.037905353900044</v>
      </c>
      <c r="C9" s="31">
        <f>B9/ВВП!$B$4*100</f>
        <v>4.1962023953524668</v>
      </c>
      <c r="D9" s="50" t="s">
        <v>8</v>
      </c>
      <c r="E9" s="32" t="s">
        <v>8</v>
      </c>
      <c r="F9" s="30">
        <v>188.67354826163</v>
      </c>
      <c r="G9" s="31">
        <f>F9/ВВП!$B$6*100</f>
        <v>0.80304008762965995</v>
      </c>
      <c r="H9" s="30">
        <v>10.270254441526989</v>
      </c>
      <c r="I9" s="31">
        <f>H9/ВВП!$B$7*100</f>
        <v>5.5849320642892897</v>
      </c>
      <c r="J9" s="94">
        <v>-1602.8554851039601</v>
      </c>
      <c r="K9" s="22">
        <f>J9/[1]ВВП!$B$8*100</f>
        <v>-4.4524876597024932</v>
      </c>
      <c r="M9" s="6"/>
      <c r="N9" s="6"/>
      <c r="O9" s="6"/>
    </row>
    <row r="10" spans="1:25" x14ac:dyDescent="0.25">
      <c r="A10" s="111" t="s">
        <v>88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3"/>
      <c r="M10" s="6"/>
    </row>
    <row r="11" spans="1:25" x14ac:dyDescent="0.25">
      <c r="A11" s="35" t="s">
        <v>7</v>
      </c>
      <c r="B11" s="40">
        <v>483.642660294</v>
      </c>
      <c r="C11" s="18">
        <f>B11/ВВП!$B$4*100</f>
        <v>27.0458307711123</v>
      </c>
      <c r="D11" s="47" t="s">
        <v>8</v>
      </c>
      <c r="E11" s="19" t="s">
        <v>8</v>
      </c>
      <c r="F11" s="17">
        <v>4013.2948428433001</v>
      </c>
      <c r="G11" s="18">
        <f>F11/ВВП!$B$6*100</f>
        <v>17.081549968051167</v>
      </c>
      <c r="H11" s="17">
        <v>93.154139253513208</v>
      </c>
      <c r="I11" s="18">
        <f>H11/ВВП!$B$7*100</f>
        <v>50.656927946652011</v>
      </c>
      <c r="J11" s="23">
        <v>6089.99051483518</v>
      </c>
      <c r="K11" s="22">
        <f>J11/ВВП!$B$8*100</f>
        <v>16.91706324556775</v>
      </c>
      <c r="M11" s="6"/>
      <c r="O11" s="6"/>
    </row>
    <row r="12" spans="1:25" x14ac:dyDescent="0.25">
      <c r="A12" s="35" t="s">
        <v>9</v>
      </c>
      <c r="B12" s="35">
        <v>394.17842281000003</v>
      </c>
      <c r="C12" s="21">
        <f>B12/ВВП!$B$4*100</f>
        <v>22.042891978268838</v>
      </c>
      <c r="D12" s="27" t="s">
        <v>8</v>
      </c>
      <c r="E12" s="22" t="s">
        <v>8</v>
      </c>
      <c r="F12" s="8">
        <v>4352.5871080375991</v>
      </c>
      <c r="G12" s="21">
        <f>F12/ВВП!$B$6*100</f>
        <v>18.525659610786423</v>
      </c>
      <c r="H12" s="8">
        <v>70.831733281650017</v>
      </c>
      <c r="I12" s="21">
        <f>H12/ВВП!$B$7*100</f>
        <v>38.518073785429735</v>
      </c>
      <c r="J12" s="23">
        <v>6353.7184511742498</v>
      </c>
      <c r="K12" s="22">
        <f>J12/ВВП!$B$8*100</f>
        <v>17.649659161407509</v>
      </c>
      <c r="M12" s="6"/>
      <c r="O12" s="6"/>
    </row>
    <row r="13" spans="1:25" x14ac:dyDescent="0.25">
      <c r="A13" s="41" t="s">
        <v>10</v>
      </c>
      <c r="B13" s="35"/>
      <c r="C13" s="21"/>
      <c r="D13" s="27"/>
      <c r="E13" s="22"/>
      <c r="F13" s="8"/>
      <c r="G13" s="21"/>
      <c r="H13" s="8"/>
      <c r="I13" s="21"/>
      <c r="J13" s="23"/>
      <c r="K13" s="22"/>
      <c r="M13" s="6"/>
      <c r="O13" s="6"/>
    </row>
    <row r="14" spans="1:25" x14ac:dyDescent="0.25">
      <c r="A14" s="41" t="s">
        <v>11</v>
      </c>
      <c r="B14" s="35">
        <v>160.93444109999999</v>
      </c>
      <c r="C14" s="21">
        <f>B14/ВВП!$B$4*100</f>
        <v>8.9996313736845472</v>
      </c>
      <c r="D14" s="27" t="s">
        <v>8</v>
      </c>
      <c r="E14" s="22" t="s">
        <v>8</v>
      </c>
      <c r="F14" s="8">
        <v>1165.9841448160601</v>
      </c>
      <c r="G14" s="21">
        <f>F14/ВВП!$B$6*100</f>
        <v>4.9627094971971868</v>
      </c>
      <c r="H14" s="8">
        <v>0</v>
      </c>
      <c r="I14" s="21">
        <f>H14/ВВП!$B$7*100</f>
        <v>0</v>
      </c>
      <c r="J14" s="23" t="s">
        <v>8</v>
      </c>
      <c r="K14" s="22" t="s">
        <v>8</v>
      </c>
      <c r="M14" s="6"/>
      <c r="O14" s="6"/>
    </row>
    <row r="15" spans="1:25" x14ac:dyDescent="0.25">
      <c r="A15" s="42" t="s">
        <v>10</v>
      </c>
      <c r="B15" s="35"/>
      <c r="C15" s="21"/>
      <c r="D15" s="27"/>
      <c r="E15" s="22"/>
      <c r="F15" s="8"/>
      <c r="G15" s="21"/>
      <c r="H15" s="8"/>
      <c r="I15" s="21"/>
      <c r="J15" s="23"/>
      <c r="K15" s="22"/>
      <c r="M15" s="6"/>
      <c r="O15" s="6"/>
    </row>
    <row r="16" spans="1:25" x14ac:dyDescent="0.25">
      <c r="A16" s="42" t="s">
        <v>12</v>
      </c>
      <c r="B16" s="8">
        <v>110.91187668000001</v>
      </c>
      <c r="C16" s="21">
        <f>B16/ВВП!$B$4*100</f>
        <v>6.202314422326344</v>
      </c>
      <c r="D16" s="27" t="s">
        <v>8</v>
      </c>
      <c r="E16" s="22" t="s">
        <v>8</v>
      </c>
      <c r="F16" s="8">
        <v>865.17664400000001</v>
      </c>
      <c r="G16" s="21">
        <f>F16/ВВП!$B$6*100</f>
        <v>3.6824002856482498</v>
      </c>
      <c r="H16" s="8">
        <v>0</v>
      </c>
      <c r="I16" s="21">
        <f>H16/ВВП!$B$7*100</f>
        <v>0</v>
      </c>
      <c r="J16" s="23" t="s">
        <v>8</v>
      </c>
      <c r="K16" s="22" t="s">
        <v>8</v>
      </c>
      <c r="M16" s="6"/>
      <c r="O16" s="6"/>
    </row>
    <row r="17" spans="1:15" x14ac:dyDescent="0.25">
      <c r="A17" s="35" t="s">
        <v>13</v>
      </c>
      <c r="B17" s="35">
        <v>28.543359789999997</v>
      </c>
      <c r="C17" s="21">
        <f>B17/ВВП!$B$4*100</f>
        <v>1.5961761480057106</v>
      </c>
      <c r="D17" s="27" t="s">
        <v>8</v>
      </c>
      <c r="E17" s="22" t="s">
        <v>8</v>
      </c>
      <c r="F17" s="8">
        <v>87.293905738970011</v>
      </c>
      <c r="G17" s="21">
        <f>F17/ВВП!$B$6*100</f>
        <v>0.3715438987607883</v>
      </c>
      <c r="H17" s="8">
        <v>12.0521515303362</v>
      </c>
      <c r="I17" s="21">
        <f>H17/ВВП!$B$7*100</f>
        <v>6.5539220969329861</v>
      </c>
      <c r="J17" s="23">
        <v>1787.67808875689</v>
      </c>
      <c r="K17" s="22">
        <f>J17/ВВП!$B$8*100</f>
        <v>4.9658966161845441</v>
      </c>
      <c r="M17" s="6"/>
      <c r="O17" s="6"/>
    </row>
    <row r="18" spans="1:15" x14ac:dyDescent="0.25">
      <c r="A18" s="38" t="s">
        <v>14</v>
      </c>
      <c r="B18" s="38">
        <v>60.920877693999991</v>
      </c>
      <c r="C18" s="31">
        <f>B18/ВВП!$B$4*100</f>
        <v>3.4067626448377517</v>
      </c>
      <c r="D18" s="50" t="s">
        <v>8</v>
      </c>
      <c r="E18" s="32" t="s">
        <v>8</v>
      </c>
      <c r="F18" s="30">
        <v>-426.58617093326905</v>
      </c>
      <c r="G18" s="21">
        <f>F18/ВВП!$B$6*100</f>
        <v>-1.8156535414960449</v>
      </c>
      <c r="H18" s="30">
        <v>10.270254441526991</v>
      </c>
      <c r="I18" s="31">
        <f>H18/ВВП!$B$7*100</f>
        <v>5.5849320642892906</v>
      </c>
      <c r="J18" s="94">
        <v>-2051.4060250959601</v>
      </c>
      <c r="K18" s="32">
        <f>J18/ВВП!$B$8*100</f>
        <v>-5.6984925320243009</v>
      </c>
      <c r="L18" s="6"/>
      <c r="M18" s="6"/>
      <c r="O18" s="6"/>
    </row>
    <row r="19" spans="1:15" x14ac:dyDescent="0.25">
      <c r="A19" s="103" t="s">
        <v>15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5"/>
      <c r="M19" s="6"/>
    </row>
    <row r="20" spans="1:15" x14ac:dyDescent="0.25">
      <c r="A20" s="40" t="s">
        <v>7</v>
      </c>
      <c r="B20" s="43" t="s">
        <v>16</v>
      </c>
      <c r="C20" s="44" t="s">
        <v>16</v>
      </c>
      <c r="D20" s="43" t="s">
        <v>16</v>
      </c>
      <c r="E20" s="44" t="s">
        <v>16</v>
      </c>
      <c r="F20" s="43" t="s">
        <v>16</v>
      </c>
      <c r="G20" s="44" t="s">
        <v>16</v>
      </c>
      <c r="H20" s="43" t="s">
        <v>16</v>
      </c>
      <c r="I20" s="44" t="s">
        <v>16</v>
      </c>
      <c r="J20" s="73">
        <v>4537.9261636400606</v>
      </c>
      <c r="K20" s="22">
        <f>J20/ВВП!$B$8*100</f>
        <v>12.605665596195628</v>
      </c>
      <c r="M20" s="6"/>
    </row>
    <row r="21" spans="1:15" x14ac:dyDescent="0.25">
      <c r="A21" s="35" t="s">
        <v>9</v>
      </c>
      <c r="B21" s="33" t="s">
        <v>16</v>
      </c>
      <c r="C21" s="28" t="s">
        <v>16</v>
      </c>
      <c r="D21" s="33" t="s">
        <v>16</v>
      </c>
      <c r="E21" s="28" t="s">
        <v>16</v>
      </c>
      <c r="F21" s="33" t="s">
        <v>16</v>
      </c>
      <c r="G21" s="28" t="s">
        <v>16</v>
      </c>
      <c r="H21" s="33" t="s">
        <v>16</v>
      </c>
      <c r="I21" s="28" t="s">
        <v>16</v>
      </c>
      <c r="J21" s="23">
        <v>3497.5251799519101</v>
      </c>
      <c r="K21" s="22">
        <f>J21/ВВП!$B$8*100</f>
        <v>9.7155906118539352</v>
      </c>
      <c r="M21" s="6"/>
    </row>
    <row r="22" spans="1:15" x14ac:dyDescent="0.25">
      <c r="A22" s="35" t="s">
        <v>13</v>
      </c>
      <c r="B22" s="33" t="s">
        <v>16</v>
      </c>
      <c r="C22" s="28" t="s">
        <v>16</v>
      </c>
      <c r="D22" s="33" t="s">
        <v>16</v>
      </c>
      <c r="E22" s="28" t="s">
        <v>16</v>
      </c>
      <c r="F22" s="33" t="s">
        <v>16</v>
      </c>
      <c r="G22" s="28" t="s">
        <v>16</v>
      </c>
      <c r="H22" s="33" t="s">
        <v>16</v>
      </c>
      <c r="I22" s="28" t="s">
        <v>16</v>
      </c>
      <c r="J22" s="23">
        <v>229.43957225048999</v>
      </c>
      <c r="K22" s="22">
        <f>J22/ВВП!$B$8*100</f>
        <v>0.637348078842221</v>
      </c>
      <c r="M22" s="6"/>
    </row>
    <row r="23" spans="1:15" x14ac:dyDescent="0.25">
      <c r="A23" s="35" t="s">
        <v>14</v>
      </c>
      <c r="B23" s="37" t="s">
        <v>16</v>
      </c>
      <c r="C23" s="46" t="s">
        <v>16</v>
      </c>
      <c r="D23" s="37" t="s">
        <v>16</v>
      </c>
      <c r="E23" s="46" t="s">
        <v>16</v>
      </c>
      <c r="F23" s="37" t="s">
        <v>16</v>
      </c>
      <c r="G23" s="46" t="s">
        <v>16</v>
      </c>
      <c r="H23" s="37" t="s">
        <v>16</v>
      </c>
      <c r="I23" s="46" t="s">
        <v>16</v>
      </c>
      <c r="J23" s="23">
        <v>810.96141143766056</v>
      </c>
      <c r="K23" s="22">
        <f>J23/ВВП!$B$8*100</f>
        <v>2.2527269054994723</v>
      </c>
      <c r="M23" s="6"/>
    </row>
    <row r="24" spans="1:15" x14ac:dyDescent="0.25">
      <c r="A24" s="103" t="s">
        <v>17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5"/>
      <c r="M24" s="6"/>
    </row>
    <row r="25" spans="1:15" x14ac:dyDescent="0.25">
      <c r="A25" s="35" t="s">
        <v>7</v>
      </c>
      <c r="B25" s="40">
        <v>43.304457229399993</v>
      </c>
      <c r="C25" s="18">
        <f>B25/ВВП!$B$4*100</f>
        <v>2.4216329906655933</v>
      </c>
      <c r="D25" s="47" t="s">
        <v>8</v>
      </c>
      <c r="E25" s="19" t="s">
        <v>8</v>
      </c>
      <c r="F25" s="40">
        <v>2700.7484357611397</v>
      </c>
      <c r="G25" s="18">
        <f>F25/ВВП!$B$6*100</f>
        <v>11.495036164326789</v>
      </c>
      <c r="H25" s="17">
        <v>8.5354191623000002</v>
      </c>
      <c r="I25" s="18">
        <f>H25/ВВП!$B$7*100</f>
        <v>4.641534095682144</v>
      </c>
      <c r="J25" s="23">
        <v>1196.07582593038</v>
      </c>
      <c r="K25" s="22">
        <f>J25/ВВП!$B$8*100</f>
        <v>3.322515912704429</v>
      </c>
      <c r="M25" s="6"/>
    </row>
    <row r="26" spans="1:15" x14ac:dyDescent="0.25">
      <c r="A26" s="35" t="s">
        <v>9</v>
      </c>
      <c r="B26" s="35">
        <v>26.635898963800003</v>
      </c>
      <c r="C26" s="21">
        <f>B26/ВВП!$B$4*100</f>
        <v>1.4895088356628108</v>
      </c>
      <c r="D26" s="27" t="s">
        <v>8</v>
      </c>
      <c r="E26" s="22" t="s">
        <v>8</v>
      </c>
      <c r="F26" s="35">
        <v>1675.5438547919498</v>
      </c>
      <c r="G26" s="21">
        <f>F26/ВВП!$B$6*100</f>
        <v>7.1315184156797979</v>
      </c>
      <c r="H26" s="8">
        <v>5.5304045566699997</v>
      </c>
      <c r="I26" s="21">
        <f>H26/ВВП!$B$7*100</f>
        <v>3.0074166042224739</v>
      </c>
      <c r="J26" s="23">
        <v>1142.57633451994</v>
      </c>
      <c r="K26" s="22">
        <f>J26/ВВП!$B$8*100</f>
        <v>3.1739024990067533</v>
      </c>
      <c r="M26" s="6"/>
    </row>
    <row r="27" spans="1:15" x14ac:dyDescent="0.25">
      <c r="A27" s="35" t="s">
        <v>13</v>
      </c>
      <c r="B27" s="35">
        <v>2.5573268214999998</v>
      </c>
      <c r="C27" s="21">
        <f>B27/ВВП!$B$4*100</f>
        <v>0.14300853526583243</v>
      </c>
      <c r="D27" s="27" t="s">
        <v>8</v>
      </c>
      <c r="E27" s="22" t="s">
        <v>8</v>
      </c>
      <c r="F27" s="35">
        <v>472.39552999433005</v>
      </c>
      <c r="G27" s="21">
        <f>F27/ВВП!$B$6*100</f>
        <v>2.010629212720723</v>
      </c>
      <c r="H27" s="8">
        <v>0.45452066200000002</v>
      </c>
      <c r="I27" s="21">
        <f>H27/ВВП!$B$7*100</f>
        <v>0.2471669064810797</v>
      </c>
      <c r="J27" s="23">
        <v>74.107295141660003</v>
      </c>
      <c r="K27" s="22">
        <f>J27/ВВП!$B$8*100</f>
        <v>0.20585874408432436</v>
      </c>
      <c r="M27" s="6"/>
    </row>
    <row r="28" spans="1:15" x14ac:dyDescent="0.25">
      <c r="A28" s="35" t="s">
        <v>14</v>
      </c>
      <c r="B28" s="38">
        <v>14.111231444099994</v>
      </c>
      <c r="C28" s="31">
        <f>B28/ВВП!$B$4*100</f>
        <v>0.7891156197369501</v>
      </c>
      <c r="D28" s="50" t="s">
        <v>8</v>
      </c>
      <c r="E28" s="32" t="s">
        <v>8</v>
      </c>
      <c r="F28" s="38">
        <v>552.80905097485993</v>
      </c>
      <c r="G28" s="31">
        <f>F28/ВВП!$B$6*100</f>
        <v>2.3528885359262683</v>
      </c>
      <c r="H28" s="30">
        <v>2.5504939436300011</v>
      </c>
      <c r="I28" s="31">
        <f>H28/ВВП!$B$7*100</f>
        <v>1.3869505849785912</v>
      </c>
      <c r="J28" s="23">
        <v>-20.607803731219931</v>
      </c>
      <c r="K28" s="22">
        <f>J28/ВВП!$B$8*100</f>
        <v>-5.7245330386648363E-2</v>
      </c>
      <c r="M28" s="6"/>
    </row>
    <row r="29" spans="1:15" x14ac:dyDescent="0.25">
      <c r="A29" s="103" t="s">
        <v>72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5"/>
      <c r="M29" s="6"/>
    </row>
    <row r="30" spans="1:15" x14ac:dyDescent="0.25">
      <c r="A30" s="35" t="s">
        <v>7</v>
      </c>
      <c r="B30" s="43" t="s">
        <v>16</v>
      </c>
      <c r="C30" s="44" t="s">
        <v>16</v>
      </c>
      <c r="D30" s="17" t="s">
        <v>8</v>
      </c>
      <c r="E30" s="19" t="s">
        <v>8</v>
      </c>
      <c r="F30" s="17">
        <v>869.91944822000005</v>
      </c>
      <c r="G30" s="18">
        <f>F30/ВВП!$B$6*100</f>
        <v>3.7025868033213989</v>
      </c>
      <c r="H30" s="47">
        <v>29.58346542</v>
      </c>
      <c r="I30" s="48">
        <f>H30/ВВП!$B$7*100</f>
        <v>16.087395452335663</v>
      </c>
      <c r="J30" s="23">
        <v>3702.94337077307</v>
      </c>
      <c r="K30" s="22">
        <f>J30/ВВП!$B$8*100</f>
        <v>10.286210962977046</v>
      </c>
      <c r="M30" s="6"/>
    </row>
    <row r="31" spans="1:15" x14ac:dyDescent="0.25">
      <c r="A31" s="41" t="s">
        <v>10</v>
      </c>
      <c r="B31" s="33"/>
      <c r="C31" s="28"/>
      <c r="D31" s="8"/>
      <c r="E31" s="22"/>
      <c r="F31" s="8"/>
      <c r="G31" s="21"/>
      <c r="H31" s="27"/>
      <c r="I31" s="49"/>
      <c r="J31" s="23"/>
      <c r="K31" s="22"/>
      <c r="M31" s="6"/>
    </row>
    <row r="32" spans="1:15" x14ac:dyDescent="0.25">
      <c r="A32" s="41" t="s">
        <v>18</v>
      </c>
      <c r="B32" s="33" t="s">
        <v>16</v>
      </c>
      <c r="C32" s="28" t="s">
        <v>16</v>
      </c>
      <c r="D32" s="8" t="s">
        <v>8</v>
      </c>
      <c r="E32" s="22" t="s">
        <v>8</v>
      </c>
      <c r="F32" s="8">
        <v>0</v>
      </c>
      <c r="G32" s="22">
        <v>0</v>
      </c>
      <c r="H32" s="27">
        <v>14.500935699999999</v>
      </c>
      <c r="I32" s="49">
        <f>H32/ВВП!$B$7*100</f>
        <v>7.8855632267165214</v>
      </c>
      <c r="J32" s="23">
        <v>1914.32090823255</v>
      </c>
      <c r="K32" s="22">
        <f>J32/ВВП!$B$8*100</f>
        <v>5.3176910206992671</v>
      </c>
      <c r="M32" s="6"/>
    </row>
    <row r="33" spans="1:13" x14ac:dyDescent="0.25">
      <c r="A33" s="35" t="s">
        <v>9</v>
      </c>
      <c r="B33" s="33" t="s">
        <v>16</v>
      </c>
      <c r="C33" s="28" t="s">
        <v>16</v>
      </c>
      <c r="D33" s="8" t="s">
        <v>8</v>
      </c>
      <c r="E33" s="22" t="s">
        <v>8</v>
      </c>
      <c r="F33" s="8">
        <v>807.54690700000003</v>
      </c>
      <c r="G33" s="21">
        <f>F33/ВВП!$B$6*100</f>
        <v>3.4371142374610386</v>
      </c>
      <c r="H33" s="27">
        <v>20.351259300000002</v>
      </c>
      <c r="I33" s="49">
        <f>H33/ВВП!$B$7*100</f>
        <v>11.066950800523351</v>
      </c>
      <c r="J33" s="23">
        <v>4044.8039860907702</v>
      </c>
      <c r="K33" s="22">
        <f>J33/ВВП!$B$8*100</f>
        <v>11.235847524218023</v>
      </c>
      <c r="M33" s="6"/>
    </row>
    <row r="34" spans="1:13" x14ac:dyDescent="0.25">
      <c r="A34" s="41" t="s">
        <v>10</v>
      </c>
      <c r="B34" s="33"/>
      <c r="C34" s="28"/>
      <c r="D34" s="8"/>
      <c r="E34" s="22"/>
      <c r="F34" s="8"/>
      <c r="G34" s="21"/>
      <c r="H34" s="27"/>
      <c r="I34" s="49"/>
      <c r="J34" s="23"/>
      <c r="K34" s="22"/>
      <c r="M34" s="6"/>
    </row>
    <row r="35" spans="1:13" x14ac:dyDescent="0.25">
      <c r="A35" s="41" t="s">
        <v>11</v>
      </c>
      <c r="B35" s="33" t="s">
        <v>16</v>
      </c>
      <c r="C35" s="28" t="s">
        <v>16</v>
      </c>
      <c r="D35" s="8" t="s">
        <v>8</v>
      </c>
      <c r="E35" s="22" t="s">
        <v>8</v>
      </c>
      <c r="F35" s="8">
        <v>0</v>
      </c>
      <c r="G35" s="22">
        <f>F35/ВВП!$B$6*100</f>
        <v>0</v>
      </c>
      <c r="H35" s="27">
        <v>0</v>
      </c>
      <c r="I35" s="49">
        <f>H35/ВВП!$B$7*100</f>
        <v>0</v>
      </c>
      <c r="J35" s="23" t="s">
        <v>8</v>
      </c>
      <c r="K35" s="22" t="s">
        <v>8</v>
      </c>
      <c r="M35" s="6"/>
    </row>
    <row r="36" spans="1:13" x14ac:dyDescent="0.25">
      <c r="A36" s="42" t="s">
        <v>10</v>
      </c>
      <c r="B36" s="33"/>
      <c r="C36" s="28"/>
      <c r="D36" s="8"/>
      <c r="E36" s="22"/>
      <c r="F36" s="8"/>
      <c r="G36" s="22"/>
      <c r="H36" s="27"/>
      <c r="I36" s="49"/>
      <c r="J36" s="23"/>
      <c r="K36" s="22"/>
      <c r="M36" s="6"/>
    </row>
    <row r="37" spans="1:13" x14ac:dyDescent="0.25">
      <c r="A37" s="42" t="s">
        <v>12</v>
      </c>
      <c r="B37" s="33" t="s">
        <v>16</v>
      </c>
      <c r="C37" s="28" t="s">
        <v>16</v>
      </c>
      <c r="D37" s="8" t="s">
        <v>8</v>
      </c>
      <c r="E37" s="22" t="s">
        <v>8</v>
      </c>
      <c r="F37" s="8">
        <v>0</v>
      </c>
      <c r="G37" s="22">
        <f>F37/ВВП!$B$6*100</f>
        <v>0</v>
      </c>
      <c r="H37" s="27">
        <v>0</v>
      </c>
      <c r="I37" s="49">
        <f>H37/ВВП!$B$7*100</f>
        <v>0</v>
      </c>
      <c r="J37" s="23" t="s">
        <v>8</v>
      </c>
      <c r="K37" s="22" t="s">
        <v>8</v>
      </c>
      <c r="M37" s="6"/>
    </row>
    <row r="38" spans="1:13" x14ac:dyDescent="0.25">
      <c r="A38" s="35" t="s">
        <v>13</v>
      </c>
      <c r="B38" s="33" t="s">
        <v>16</v>
      </c>
      <c r="C38" s="28" t="s">
        <v>16</v>
      </c>
      <c r="D38" s="8" t="s">
        <v>8</v>
      </c>
      <c r="E38" s="22" t="s">
        <v>8</v>
      </c>
      <c r="F38" s="33" t="s">
        <v>16</v>
      </c>
      <c r="G38" s="28" t="s">
        <v>16</v>
      </c>
      <c r="H38" s="27">
        <v>4.2393999999999999E-3</v>
      </c>
      <c r="I38" s="49">
        <f>H38/ВВП!$B$7*100</f>
        <v>2.3053723866482646E-3</v>
      </c>
      <c r="J38" s="23">
        <v>-5.8298646329999995E-2</v>
      </c>
      <c r="K38" s="22">
        <f>J38/ВВП!$B$8*100</f>
        <v>-1.6194473286832171E-4</v>
      </c>
      <c r="M38" s="6"/>
    </row>
    <row r="39" spans="1:13" x14ac:dyDescent="0.25">
      <c r="A39" s="35" t="s">
        <v>14</v>
      </c>
      <c r="B39" s="37" t="s">
        <v>16</v>
      </c>
      <c r="C39" s="46" t="s">
        <v>16</v>
      </c>
      <c r="D39" s="30" t="s">
        <v>8</v>
      </c>
      <c r="E39" s="32" t="s">
        <v>8</v>
      </c>
      <c r="F39" s="30">
        <v>62.372541220000016</v>
      </c>
      <c r="G39" s="32">
        <f>F39/ВВП!$B$6*100</f>
        <v>0.26547256586036005</v>
      </c>
      <c r="H39" s="50">
        <v>9.2279667199999977</v>
      </c>
      <c r="I39" s="51">
        <f>H39/ВВП!$B$7*100</f>
        <v>5.0181392794256627</v>
      </c>
      <c r="J39" s="23">
        <v>-341.80231667136997</v>
      </c>
      <c r="K39" s="22">
        <f>J39/ВВП!$B$8*100</f>
        <v>-0.94947461650810705</v>
      </c>
      <c r="M39" s="6"/>
    </row>
    <row r="40" spans="1:13" x14ac:dyDescent="0.25">
      <c r="A40" s="103" t="s">
        <v>76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5"/>
      <c r="M40" s="6"/>
    </row>
    <row r="41" spans="1:13" x14ac:dyDescent="0.25">
      <c r="A41" s="40" t="s">
        <v>19</v>
      </c>
      <c r="B41" s="43" t="s">
        <v>16</v>
      </c>
      <c r="C41" s="44" t="s">
        <v>16</v>
      </c>
      <c r="D41" s="43" t="s">
        <v>16</v>
      </c>
      <c r="E41" s="44" t="s">
        <v>16</v>
      </c>
      <c r="F41" s="47">
        <v>29176.508443999999</v>
      </c>
      <c r="G41" s="48">
        <f>F41/ВВП!$B$12*100</f>
        <v>27.346708074362418</v>
      </c>
      <c r="H41" s="43" t="s">
        <v>16</v>
      </c>
      <c r="I41" s="44" t="s">
        <v>16</v>
      </c>
      <c r="J41" s="73">
        <v>10434.580777192301</v>
      </c>
      <c r="K41" s="22">
        <f>J41/ВВП!$B$14*100</f>
        <v>6.7404636316767794</v>
      </c>
      <c r="M41" s="6"/>
    </row>
    <row r="42" spans="1:13" x14ac:dyDescent="0.25">
      <c r="A42" s="35" t="s">
        <v>20</v>
      </c>
      <c r="B42" s="33" t="s">
        <v>16</v>
      </c>
      <c r="C42" s="28" t="s">
        <v>16</v>
      </c>
      <c r="D42" s="33" t="s">
        <v>16</v>
      </c>
      <c r="E42" s="28" t="s">
        <v>16</v>
      </c>
      <c r="F42" s="27">
        <v>1199.3060399999999</v>
      </c>
      <c r="G42" s="49">
        <f>F42/ВВП!$B$12*100</f>
        <v>1.1240917408143183</v>
      </c>
      <c r="H42" s="33" t="s">
        <v>16</v>
      </c>
      <c r="I42" s="28" t="s">
        <v>16</v>
      </c>
      <c r="J42" s="23">
        <v>0</v>
      </c>
      <c r="K42" s="22">
        <f>J42/ВВП!$B$14*100</f>
        <v>0</v>
      </c>
      <c r="M42" s="6"/>
    </row>
    <row r="43" spans="1:13" x14ac:dyDescent="0.25">
      <c r="A43" s="35" t="s">
        <v>21</v>
      </c>
      <c r="B43" s="33" t="s">
        <v>16</v>
      </c>
      <c r="C43" s="28" t="s">
        <v>16</v>
      </c>
      <c r="D43" s="33" t="s">
        <v>16</v>
      </c>
      <c r="E43" s="28" t="s">
        <v>16</v>
      </c>
      <c r="F43" s="27">
        <v>984.02601599999991</v>
      </c>
      <c r="G43" s="49">
        <f>F43/ВВП!$B$12*100</f>
        <v>0.92231297136802404</v>
      </c>
      <c r="H43" s="33" t="s">
        <v>16</v>
      </c>
      <c r="I43" s="28" t="s">
        <v>16</v>
      </c>
      <c r="J43" s="23">
        <v>307.29540228585995</v>
      </c>
      <c r="K43" s="22">
        <f>J43/ВВП!$B$14*100</f>
        <v>0.1985047149969609</v>
      </c>
      <c r="M43" s="6"/>
    </row>
    <row r="44" spans="1:13" x14ac:dyDescent="0.25">
      <c r="A44" s="38" t="s">
        <v>22</v>
      </c>
      <c r="B44" s="37" t="s">
        <v>16</v>
      </c>
      <c r="C44" s="46" t="s">
        <v>16</v>
      </c>
      <c r="D44" s="37" t="s">
        <v>16</v>
      </c>
      <c r="E44" s="46" t="s">
        <v>16</v>
      </c>
      <c r="F44" s="50">
        <v>29391.788467999999</v>
      </c>
      <c r="G44" s="51">
        <f>F44/ВВП!$B$12*100</f>
        <v>27.54848684380871</v>
      </c>
      <c r="H44" s="37" t="s">
        <v>16</v>
      </c>
      <c r="I44" s="46" t="s">
        <v>16</v>
      </c>
      <c r="J44" s="95">
        <v>11906.0613998482</v>
      </c>
      <c r="K44" s="22">
        <f>J44/ВВП!$B$14*100</f>
        <v>7.6910012559011056</v>
      </c>
      <c r="M44" s="6"/>
    </row>
    <row r="45" spans="1:13" x14ac:dyDescent="0.25">
      <c r="A45" s="71" t="s">
        <v>87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3" x14ac:dyDescent="0.25">
      <c r="A46" s="76" t="s">
        <v>90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3" ht="26.25" customHeight="1" x14ac:dyDescent="0.25">
      <c r="A47" s="102" t="s">
        <v>91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13" x14ac:dyDescent="0.25">
      <c r="A48" s="55" t="s">
        <v>85</v>
      </c>
      <c r="B48" s="66"/>
      <c r="C48" s="66"/>
      <c r="D48" s="66"/>
      <c r="E48" s="66"/>
      <c r="F48" s="66"/>
      <c r="G48" s="66"/>
      <c r="H48" s="66"/>
      <c r="I48" s="66"/>
      <c r="J48" s="100"/>
      <c r="K48" s="100"/>
    </row>
    <row r="49" spans="1:1" s="4" customFormat="1" x14ac:dyDescent="0.25">
      <c r="A49" s="39" t="s">
        <v>79</v>
      </c>
    </row>
  </sheetData>
  <mergeCells count="15">
    <mergeCell ref="A47:K47"/>
    <mergeCell ref="A40:K40"/>
    <mergeCell ref="A1:K1"/>
    <mergeCell ref="A2:K2"/>
    <mergeCell ref="A3:A4"/>
    <mergeCell ref="B3:C3"/>
    <mergeCell ref="D3:E3"/>
    <mergeCell ref="F3:G3"/>
    <mergeCell ref="H3:I3"/>
    <mergeCell ref="J3:K3"/>
    <mergeCell ref="A10:K10"/>
    <mergeCell ref="A19:K19"/>
    <mergeCell ref="A24:K24"/>
    <mergeCell ref="A29:K29"/>
    <mergeCell ref="A5:K5"/>
  </mergeCells>
  <pageMargins left="0.39370078740157483" right="0.31496062992125984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52"/>
  <sheetViews>
    <sheetView zoomScale="70" zoomScaleNormal="70" zoomScaleSheetLayoutView="100" workbookViewId="0">
      <selection activeCell="D33" sqref="D33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7" customWidth="1"/>
    <col min="10" max="11" width="11.5703125" customWidth="1"/>
    <col min="12" max="12" width="9.140625" customWidth="1"/>
    <col min="13" max="16" width="8.85546875" customWidth="1"/>
  </cols>
  <sheetData>
    <row r="1" spans="1:14" ht="16.5" x14ac:dyDescent="0.25">
      <c r="A1" s="106" t="s">
        <v>23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4" x14ac:dyDescent="0.25">
      <c r="A2" s="107" t="s">
        <v>97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4" x14ac:dyDescent="0.25">
      <c r="A3" s="114" t="s">
        <v>0</v>
      </c>
      <c r="B3" s="109" t="s">
        <v>1</v>
      </c>
      <c r="C3" s="110"/>
      <c r="D3" s="109" t="s">
        <v>2</v>
      </c>
      <c r="E3" s="110"/>
      <c r="F3" s="109" t="s">
        <v>3</v>
      </c>
      <c r="G3" s="110"/>
      <c r="H3" s="109" t="s">
        <v>4</v>
      </c>
      <c r="I3" s="110"/>
      <c r="J3" s="109" t="s">
        <v>5</v>
      </c>
      <c r="K3" s="110"/>
    </row>
    <row r="4" spans="1:14" ht="39.75" x14ac:dyDescent="0.25">
      <c r="A4" s="115"/>
      <c r="B4" s="10" t="s">
        <v>82</v>
      </c>
      <c r="C4" s="10" t="s">
        <v>6</v>
      </c>
      <c r="D4" s="10" t="s">
        <v>82</v>
      </c>
      <c r="E4" s="10" t="s">
        <v>6</v>
      </c>
      <c r="F4" s="10" t="s">
        <v>82</v>
      </c>
      <c r="G4" s="10" t="s">
        <v>6</v>
      </c>
      <c r="H4" s="10" t="s">
        <v>82</v>
      </c>
      <c r="I4" s="10" t="s">
        <v>6</v>
      </c>
      <c r="J4" s="10" t="s">
        <v>82</v>
      </c>
      <c r="K4" s="10" t="s">
        <v>6</v>
      </c>
    </row>
    <row r="5" spans="1:14" x14ac:dyDescent="0.25">
      <c r="A5" s="16" t="s">
        <v>24</v>
      </c>
      <c r="B5" s="17">
        <v>135.6243183059</v>
      </c>
      <c r="C5" s="18">
        <f>B5/ВВП!$B$4*100</f>
        <v>7.5842614030761188</v>
      </c>
      <c r="D5" s="17" t="s">
        <v>8</v>
      </c>
      <c r="E5" s="19" t="s">
        <v>8</v>
      </c>
      <c r="F5" s="17">
        <v>979.53337480186951</v>
      </c>
      <c r="G5" s="19">
        <f>F5/ВВП!$B$6*100</f>
        <v>4.1691300894299204</v>
      </c>
      <c r="H5" s="17">
        <v>9.3333803969670015</v>
      </c>
      <c r="I5" s="19">
        <f>H5/ВВП!$B$7*100</f>
        <v>5.0754629054233957</v>
      </c>
      <c r="J5" s="73">
        <v>290.61352987133995</v>
      </c>
      <c r="K5" s="19">
        <f>J5/ВВП!$B$8*100</f>
        <v>0.80727998719784655</v>
      </c>
      <c r="M5" s="6"/>
      <c r="N5" s="6"/>
    </row>
    <row r="6" spans="1:14" x14ac:dyDescent="0.25">
      <c r="A6" s="20" t="s">
        <v>25</v>
      </c>
      <c r="B6" s="8">
        <v>90.835950655900007</v>
      </c>
      <c r="C6" s="21">
        <f>B6/ВВП!$B$4*100</f>
        <v>5.0796465057056022</v>
      </c>
      <c r="D6" s="8" t="s">
        <v>8</v>
      </c>
      <c r="E6" s="22" t="s">
        <v>8</v>
      </c>
      <c r="F6" s="8">
        <v>796.58698213186983</v>
      </c>
      <c r="G6" s="22">
        <f>F6/ВВП!$B$6*100</f>
        <v>3.3904661561183733</v>
      </c>
      <c r="H6" s="8">
        <v>9.3333803969670015</v>
      </c>
      <c r="I6" s="22">
        <f>H6/ВВП!$B$7*100</f>
        <v>5.0754629054233957</v>
      </c>
      <c r="J6" s="23">
        <v>252.10606046760998</v>
      </c>
      <c r="K6" s="22">
        <f>J6/ВВП!$B$8*100</f>
        <v>0.70031212021303313</v>
      </c>
      <c r="M6" s="6"/>
      <c r="N6" s="6"/>
    </row>
    <row r="7" spans="1:14" x14ac:dyDescent="0.25">
      <c r="A7" s="24" t="s">
        <v>26</v>
      </c>
      <c r="B7" s="8">
        <v>96.575608195900003</v>
      </c>
      <c r="C7" s="21">
        <f>B7/ВВП!$B$4*100</f>
        <v>5.4006144832132401</v>
      </c>
      <c r="D7" s="8" t="s">
        <v>8</v>
      </c>
      <c r="E7" s="22" t="s">
        <v>8</v>
      </c>
      <c r="F7" s="8">
        <v>571.92495950559976</v>
      </c>
      <c r="G7" s="22">
        <f>F7/ВВП!$B$6*100</f>
        <v>2.4342504491519588</v>
      </c>
      <c r="H7" s="8">
        <v>0</v>
      </c>
      <c r="I7" s="22">
        <f>H7/ВВП!$B$7*100</f>
        <v>0</v>
      </c>
      <c r="J7" s="23">
        <v>0</v>
      </c>
      <c r="K7" s="22">
        <f>J7/ВВП!$B$8*100</f>
        <v>0</v>
      </c>
      <c r="M7" s="6"/>
      <c r="N7" s="6"/>
    </row>
    <row r="8" spans="1:14" x14ac:dyDescent="0.25">
      <c r="A8" s="24" t="s">
        <v>27</v>
      </c>
      <c r="B8" s="8">
        <v>0</v>
      </c>
      <c r="C8" s="21">
        <f>B8/ВВП!$B$4*100</f>
        <v>0</v>
      </c>
      <c r="D8" s="8" t="s">
        <v>8</v>
      </c>
      <c r="E8" s="22" t="s">
        <v>8</v>
      </c>
      <c r="F8" s="8">
        <v>0</v>
      </c>
      <c r="G8" s="22">
        <f>F8/ВВП!$B$6*100</f>
        <v>0</v>
      </c>
      <c r="H8" s="8">
        <v>0</v>
      </c>
      <c r="I8" s="22" t="s">
        <v>8</v>
      </c>
      <c r="J8" s="23">
        <v>6.5158416099200007</v>
      </c>
      <c r="K8" s="22">
        <f>J8/ВВП!$B$8*100</f>
        <v>1.8100012527868754E-2</v>
      </c>
      <c r="M8" s="6"/>
      <c r="N8" s="6"/>
    </row>
    <row r="9" spans="1:14" x14ac:dyDescent="0.25">
      <c r="A9" s="24" t="s">
        <v>28</v>
      </c>
      <c r="B9" s="8">
        <v>-6.20815334</v>
      </c>
      <c r="C9" s="21">
        <f>B9/ВВП!$B$4*100</f>
        <v>-0.34716677915196431</v>
      </c>
      <c r="D9" s="8" t="s">
        <v>8</v>
      </c>
      <c r="E9" s="22" t="s">
        <v>8</v>
      </c>
      <c r="F9" s="8">
        <v>172.54817050970001</v>
      </c>
      <c r="G9" s="22">
        <f>F9/ВВП!$B$6*100</f>
        <v>0.73440659405156361</v>
      </c>
      <c r="H9" s="8">
        <v>2.1798740869670001</v>
      </c>
      <c r="I9" s="22">
        <f>H9/ВВП!$B$7*100</f>
        <v>1.1854086725630562</v>
      </c>
      <c r="J9" s="23">
        <v>19.108484163660009</v>
      </c>
      <c r="K9" s="22">
        <f>J9/ВВП!$B$8*100</f>
        <v>5.3080449688075557E-2</v>
      </c>
      <c r="M9" s="6"/>
      <c r="N9" s="6"/>
    </row>
    <row r="10" spans="1:14" x14ac:dyDescent="0.25">
      <c r="A10" s="25" t="s">
        <v>10</v>
      </c>
      <c r="B10" s="8"/>
      <c r="C10" s="21"/>
      <c r="D10" s="8"/>
      <c r="E10" s="22"/>
      <c r="F10" s="8"/>
      <c r="G10" s="22"/>
      <c r="H10" s="8"/>
      <c r="I10" s="22"/>
      <c r="J10" s="23"/>
      <c r="K10" s="22"/>
      <c r="M10" s="6"/>
      <c r="N10" s="6"/>
    </row>
    <row r="11" spans="1:14" x14ac:dyDescent="0.25">
      <c r="A11" s="25" t="s">
        <v>29</v>
      </c>
      <c r="B11" s="8">
        <v>0</v>
      </c>
      <c r="C11" s="21">
        <f>B11/ВВП!$B$4*100</f>
        <v>0</v>
      </c>
      <c r="D11" s="8" t="s">
        <v>8</v>
      </c>
      <c r="E11" s="22" t="s">
        <v>8</v>
      </c>
      <c r="F11" s="8">
        <v>-13.104666599399998</v>
      </c>
      <c r="G11" s="22">
        <f>F11/ВВП!$B$6*100</f>
        <v>-5.5776618987134416E-2</v>
      </c>
      <c r="H11" s="8">
        <v>0</v>
      </c>
      <c r="I11" s="22">
        <f>H11/ВВП!$B$7*100</f>
        <v>0</v>
      </c>
      <c r="J11" s="23" t="s">
        <v>8</v>
      </c>
      <c r="K11" s="22" t="s">
        <v>8</v>
      </c>
      <c r="M11" s="6"/>
      <c r="N11" s="6"/>
    </row>
    <row r="12" spans="1:14" x14ac:dyDescent="0.25">
      <c r="A12" s="25" t="s">
        <v>30</v>
      </c>
      <c r="B12" s="8">
        <v>-6.20815334</v>
      </c>
      <c r="C12" s="21">
        <f>B12/ВВП!$B$4*100</f>
        <v>-0.34716677915196431</v>
      </c>
      <c r="D12" s="8" t="s">
        <v>8</v>
      </c>
      <c r="E12" s="22" t="s">
        <v>8</v>
      </c>
      <c r="F12" s="8">
        <v>160.53821661969999</v>
      </c>
      <c r="G12" s="22">
        <f>F12/ВВП!$B$6*100</f>
        <v>0.68328933615762733</v>
      </c>
      <c r="H12" s="8">
        <v>0</v>
      </c>
      <c r="I12" s="22">
        <f>H12/ВВП!$B$7*100</f>
        <v>0</v>
      </c>
      <c r="J12" s="23" t="s">
        <v>8</v>
      </c>
      <c r="K12" s="22" t="s">
        <v>8</v>
      </c>
      <c r="M12" s="6"/>
      <c r="N12" s="6"/>
    </row>
    <row r="13" spans="1:14" x14ac:dyDescent="0.25">
      <c r="A13" s="25" t="s">
        <v>31</v>
      </c>
      <c r="B13" s="8">
        <v>0</v>
      </c>
      <c r="C13" s="21">
        <f>B13/ВВП!$B$4*100</f>
        <v>0</v>
      </c>
      <c r="D13" s="8" t="s">
        <v>8</v>
      </c>
      <c r="E13" s="22" t="s">
        <v>8</v>
      </c>
      <c r="F13" s="8">
        <v>25.1146204894</v>
      </c>
      <c r="G13" s="22">
        <f>F13/ВВП!$B$6*100</f>
        <v>0.10689387688107072</v>
      </c>
      <c r="H13" s="8">
        <v>0</v>
      </c>
      <c r="I13" s="22">
        <f>H13/ВВП!$B$7*100</f>
        <v>0</v>
      </c>
      <c r="J13" s="23" t="s">
        <v>8</v>
      </c>
      <c r="K13" s="22" t="s">
        <v>8</v>
      </c>
      <c r="M13" s="6"/>
      <c r="N13" s="6"/>
    </row>
    <row r="14" spans="1:14" ht="25.5" x14ac:dyDescent="0.25">
      <c r="A14" s="24" t="s">
        <v>32</v>
      </c>
      <c r="B14" s="8">
        <v>0.46849579999999996</v>
      </c>
      <c r="C14" s="21">
        <f>B14/ВВП!$B$4*100</f>
        <v>2.6198801644326468E-2</v>
      </c>
      <c r="D14" s="8" t="s">
        <v>8</v>
      </c>
      <c r="E14" s="22" t="s">
        <v>8</v>
      </c>
      <c r="F14" s="8">
        <v>52.113852116570001</v>
      </c>
      <c r="G14" s="22">
        <f>F14/ВВП!$B$6*100</f>
        <v>0.2218091129148512</v>
      </c>
      <c r="H14" s="8">
        <v>7.15350631</v>
      </c>
      <c r="I14" s="22">
        <f>H14/ВВП!$B$7*100</f>
        <v>3.8900542328603391</v>
      </c>
      <c r="J14" s="23">
        <v>230.11002668825998</v>
      </c>
      <c r="K14" s="22">
        <f>J14/ВВП!$B$8*100</f>
        <v>0.63921049884097103</v>
      </c>
      <c r="M14" s="6"/>
      <c r="N14" s="6"/>
    </row>
    <row r="15" spans="1:14" ht="25.5" x14ac:dyDescent="0.25">
      <c r="A15" s="24" t="s">
        <v>33</v>
      </c>
      <c r="B15" s="8">
        <v>0</v>
      </c>
      <c r="C15" s="21">
        <f>B15/ВВП!$B$4*100</f>
        <v>0</v>
      </c>
      <c r="D15" s="8" t="s">
        <v>8</v>
      </c>
      <c r="E15" s="22" t="s">
        <v>8</v>
      </c>
      <c r="F15" s="8">
        <v>0</v>
      </c>
      <c r="G15" s="22">
        <f>F15/ВВП!$B$6*100</f>
        <v>0</v>
      </c>
      <c r="H15" s="8" t="s">
        <v>8</v>
      </c>
      <c r="I15" s="22" t="s">
        <v>8</v>
      </c>
      <c r="J15" s="23">
        <v>-3.6282919942299805</v>
      </c>
      <c r="K15" s="22">
        <f>J15/ВВП!$B$8*100</f>
        <v>-1.0078840843882154E-2</v>
      </c>
      <c r="M15" s="6"/>
      <c r="N15" s="6"/>
    </row>
    <row r="16" spans="1:14" x14ac:dyDescent="0.25">
      <c r="A16" s="20" t="s">
        <v>34</v>
      </c>
      <c r="B16" s="8">
        <v>44.788367649999998</v>
      </c>
      <c r="C16" s="21">
        <f>B16/ВВП!$B$4*100</f>
        <v>2.5046148973705171</v>
      </c>
      <c r="D16" s="8" t="s">
        <v>96</v>
      </c>
      <c r="E16" s="22" t="s">
        <v>8</v>
      </c>
      <c r="F16" s="8">
        <v>182.94639266999971</v>
      </c>
      <c r="G16" s="22">
        <f>F16/ВВП!$B$6*100</f>
        <v>0.77866393331154671</v>
      </c>
      <c r="H16" s="8" t="s">
        <v>8</v>
      </c>
      <c r="I16" s="22" t="s">
        <v>8</v>
      </c>
      <c r="J16" s="23">
        <v>38.507469403729992</v>
      </c>
      <c r="K16" s="22">
        <f>J16/ВВП!$B$8*100</f>
        <v>0.1069678669848135</v>
      </c>
      <c r="M16" s="6"/>
      <c r="N16" s="6"/>
    </row>
    <row r="17" spans="1:14" x14ac:dyDescent="0.25">
      <c r="A17" s="24" t="s">
        <v>35</v>
      </c>
      <c r="B17" s="8">
        <v>-2.20585977</v>
      </c>
      <c r="C17" s="21">
        <f>B17/ВВП!$B$4*100</f>
        <v>-0.12335411025974961</v>
      </c>
      <c r="D17" s="8" t="s">
        <v>96</v>
      </c>
      <c r="E17" s="22" t="s">
        <v>8</v>
      </c>
      <c r="F17" s="8">
        <v>0</v>
      </c>
      <c r="G17" s="22">
        <f>F17/ВВП!$B$6*100</f>
        <v>0</v>
      </c>
      <c r="H17" s="8" t="s">
        <v>8</v>
      </c>
      <c r="I17" s="22" t="s">
        <v>8</v>
      </c>
      <c r="J17" s="23">
        <v>0</v>
      </c>
      <c r="K17" s="22">
        <f>J17/ВВП!$B$8*100</f>
        <v>0</v>
      </c>
      <c r="M17" s="6"/>
      <c r="N17" s="6"/>
    </row>
    <row r="18" spans="1:14" x14ac:dyDescent="0.25">
      <c r="A18" s="24" t="s">
        <v>36</v>
      </c>
      <c r="B18" s="8">
        <v>0</v>
      </c>
      <c r="C18" s="21">
        <f>B18/ВВП!$B$4*100</f>
        <v>0</v>
      </c>
      <c r="D18" s="8" t="s">
        <v>96</v>
      </c>
      <c r="E18" s="22" t="s">
        <v>8</v>
      </c>
      <c r="F18" s="8">
        <v>139.43687154479977</v>
      </c>
      <c r="G18" s="22">
        <f>F18/ВВП!$B$6*100</f>
        <v>0.59347692655289597</v>
      </c>
      <c r="H18" s="8" t="s">
        <v>8</v>
      </c>
      <c r="I18" s="22" t="s">
        <v>8</v>
      </c>
      <c r="J18" s="23">
        <v>0</v>
      </c>
      <c r="K18" s="22">
        <f>J18/ВВП!$B$8*100</f>
        <v>0</v>
      </c>
      <c r="M18" s="6"/>
      <c r="N18" s="6"/>
    </row>
    <row r="19" spans="1:14" x14ac:dyDescent="0.25">
      <c r="A19" s="24" t="s">
        <v>37</v>
      </c>
      <c r="B19" s="8">
        <v>46.994227420000001</v>
      </c>
      <c r="C19" s="21">
        <f>B19/ВВП!$B$4*100</f>
        <v>2.6279690076302669</v>
      </c>
      <c r="D19" s="8" t="s">
        <v>96</v>
      </c>
      <c r="E19" s="22" t="s">
        <v>8</v>
      </c>
      <c r="F19" s="8">
        <v>-0.2390870178</v>
      </c>
      <c r="G19" s="22">
        <f>F19/ВВП!$B$6*100</f>
        <v>-1.0176119625364137E-3</v>
      </c>
      <c r="H19" s="8" t="s">
        <v>8</v>
      </c>
      <c r="I19" s="22" t="s">
        <v>8</v>
      </c>
      <c r="J19" s="23">
        <v>38.507469403729992</v>
      </c>
      <c r="K19" s="22">
        <f>J19/ВВП!$B$8*100</f>
        <v>0.1069678669848135</v>
      </c>
      <c r="M19" s="6"/>
      <c r="N19" s="6"/>
    </row>
    <row r="20" spans="1:14" x14ac:dyDescent="0.25">
      <c r="A20" s="25" t="s">
        <v>10</v>
      </c>
      <c r="B20" s="8"/>
      <c r="C20" s="21"/>
      <c r="D20" s="8"/>
      <c r="E20" s="22"/>
      <c r="F20" s="8"/>
      <c r="G20" s="22"/>
      <c r="H20" s="8"/>
      <c r="I20" s="22"/>
      <c r="J20" s="23"/>
      <c r="K20" s="22"/>
      <c r="M20" s="6"/>
      <c r="N20" s="6"/>
    </row>
    <row r="21" spans="1:14" ht="25.5" x14ac:dyDescent="0.25">
      <c r="A21" s="25" t="s">
        <v>38</v>
      </c>
      <c r="B21" s="33" t="s">
        <v>16</v>
      </c>
      <c r="C21" s="28" t="s">
        <v>16</v>
      </c>
      <c r="D21" s="8" t="s">
        <v>8</v>
      </c>
      <c r="E21" s="22" t="s">
        <v>8</v>
      </c>
      <c r="F21" s="8">
        <v>0</v>
      </c>
      <c r="G21" s="22">
        <f>F21/ВВП!$B$6*100</f>
        <v>0</v>
      </c>
      <c r="H21" s="8" t="s">
        <v>8</v>
      </c>
      <c r="I21" s="22" t="s">
        <v>8</v>
      </c>
      <c r="J21" s="23" t="s">
        <v>8</v>
      </c>
      <c r="K21" s="22" t="s">
        <v>8</v>
      </c>
      <c r="M21" s="6"/>
      <c r="N21" s="6"/>
    </row>
    <row r="22" spans="1:14" x14ac:dyDescent="0.25">
      <c r="A22" s="25" t="s">
        <v>39</v>
      </c>
      <c r="B22" s="8">
        <v>46.994227420000001</v>
      </c>
      <c r="C22" s="21">
        <f>B22/ВВП!$B$4*100</f>
        <v>2.6279690076302669</v>
      </c>
      <c r="D22" s="8" t="s">
        <v>8</v>
      </c>
      <c r="E22" s="22" t="s">
        <v>8</v>
      </c>
      <c r="F22" s="8">
        <v>-0.2390870178</v>
      </c>
      <c r="G22" s="22">
        <f>F22/ВВП!$B$6*100</f>
        <v>-1.0176119625364137E-3</v>
      </c>
      <c r="H22" s="8" t="s">
        <v>8</v>
      </c>
      <c r="I22" s="22" t="s">
        <v>8</v>
      </c>
      <c r="J22" s="8" t="s">
        <v>8</v>
      </c>
      <c r="K22" s="22" t="s">
        <v>8</v>
      </c>
      <c r="M22" s="6"/>
      <c r="N22" s="6"/>
    </row>
    <row r="23" spans="1:14" ht="25.5" x14ac:dyDescent="0.25">
      <c r="A23" s="24" t="s">
        <v>40</v>
      </c>
      <c r="B23" s="8">
        <v>0</v>
      </c>
      <c r="C23" s="21">
        <f>B23/ВВП!$B$4*100</f>
        <v>0</v>
      </c>
      <c r="D23" s="8" t="s">
        <v>8</v>
      </c>
      <c r="E23" s="22" t="s">
        <v>8</v>
      </c>
      <c r="F23" s="8">
        <v>43.748608142999935</v>
      </c>
      <c r="G23" s="22">
        <f>F23/ВВП!$B$6*100</f>
        <v>0.18620461872118718</v>
      </c>
      <c r="H23" s="8" t="s">
        <v>8</v>
      </c>
      <c r="I23" s="22" t="s">
        <v>8</v>
      </c>
      <c r="J23" s="8">
        <v>0</v>
      </c>
      <c r="K23" s="22">
        <f>J23/ВВП!$B$8*100</f>
        <v>0</v>
      </c>
      <c r="M23" s="6"/>
      <c r="N23" s="6"/>
    </row>
    <row r="24" spans="1:14" ht="25.5" x14ac:dyDescent="0.25">
      <c r="A24" s="24" t="s">
        <v>41</v>
      </c>
      <c r="B24" s="8">
        <v>0</v>
      </c>
      <c r="C24" s="21">
        <f>B24/ВВП!$B$4*100</f>
        <v>0</v>
      </c>
      <c r="D24" s="8" t="s">
        <v>8</v>
      </c>
      <c r="E24" s="22" t="s">
        <v>8</v>
      </c>
      <c r="F24" s="8">
        <v>0</v>
      </c>
      <c r="G24" s="22">
        <f>F24/ВВП!$B$6*100</f>
        <v>0</v>
      </c>
      <c r="H24" s="8" t="s">
        <v>8</v>
      </c>
      <c r="I24" s="22" t="s">
        <v>8</v>
      </c>
      <c r="J24" s="8">
        <v>0</v>
      </c>
      <c r="K24" s="22">
        <f>J24/ВВП!$B$8*100</f>
        <v>0</v>
      </c>
      <c r="M24" s="6"/>
      <c r="N24" s="6"/>
    </row>
    <row r="25" spans="1:14" ht="25.5" x14ac:dyDescent="0.25">
      <c r="A25" s="20" t="s">
        <v>42</v>
      </c>
      <c r="B25" s="8">
        <v>0</v>
      </c>
      <c r="C25" s="21">
        <f>B25/ВВП!$B$4*100</f>
        <v>0</v>
      </c>
      <c r="D25" s="8" t="s">
        <v>8</v>
      </c>
      <c r="E25" s="22" t="s">
        <v>8</v>
      </c>
      <c r="F25" s="8">
        <v>0</v>
      </c>
      <c r="G25" s="22">
        <f>F25/ВВП!$B$6*100</f>
        <v>0</v>
      </c>
      <c r="H25" s="8" t="s">
        <v>8</v>
      </c>
      <c r="I25" s="22" t="s">
        <v>8</v>
      </c>
      <c r="J25" s="8">
        <v>0</v>
      </c>
      <c r="K25" s="22">
        <f>J25/ВВП!$B$8*100</f>
        <v>0</v>
      </c>
      <c r="M25" s="6"/>
      <c r="N25" s="6"/>
    </row>
    <row r="26" spans="1:14" x14ac:dyDescent="0.25">
      <c r="A26" s="26" t="s">
        <v>43</v>
      </c>
      <c r="B26" s="8">
        <v>60.586412929520002</v>
      </c>
      <c r="C26" s="21">
        <f>B26/ВВП!$B$4*100</f>
        <v>3.3880590064665483</v>
      </c>
      <c r="D26" s="8" t="s">
        <v>8</v>
      </c>
      <c r="E26" s="22" t="s">
        <v>8</v>
      </c>
      <c r="F26" s="8">
        <v>790.95556837916024</v>
      </c>
      <c r="G26" s="22">
        <f>F26/ВВП!$B$6*100</f>
        <v>3.3664975021384111</v>
      </c>
      <c r="H26" s="8">
        <v>1.6207838505499998</v>
      </c>
      <c r="I26" s="22">
        <f>H26/ВВП!$B$7*100</f>
        <v>0.881377160396145</v>
      </c>
      <c r="J26" s="8">
        <v>2189.1975925613119</v>
      </c>
      <c r="K26" s="22">
        <f>J26/ВВП!$B$8*100</f>
        <v>6.0812564551928023</v>
      </c>
      <c r="M26" s="6"/>
      <c r="N26" s="6"/>
    </row>
    <row r="27" spans="1:14" x14ac:dyDescent="0.25">
      <c r="A27" s="20" t="s">
        <v>44</v>
      </c>
      <c r="B27" s="8">
        <v>76.290576830000006</v>
      </c>
      <c r="C27" s="21">
        <f>B27/ВВП!$B$4*100</f>
        <v>4.2662531653441045</v>
      </c>
      <c r="D27" s="8" t="s">
        <v>8</v>
      </c>
      <c r="E27" s="22" t="s">
        <v>8</v>
      </c>
      <c r="F27" s="8">
        <v>826.78326733576023</v>
      </c>
      <c r="G27" s="22">
        <f>F27/ВВП!$B$6*100</f>
        <v>3.5189888225951655</v>
      </c>
      <c r="H27" s="8">
        <v>1.2481870765</v>
      </c>
      <c r="I27" s="22">
        <f>H27/ВВП!$B$7*100</f>
        <v>0.67876020652316948</v>
      </c>
      <c r="J27" s="8">
        <v>2202.9327797670221</v>
      </c>
      <c r="K27" s="22">
        <f>J27/ВВП!$B$8*100</f>
        <v>6.119410706842733</v>
      </c>
      <c r="M27" s="6"/>
      <c r="N27" s="6"/>
    </row>
    <row r="28" spans="1:14" x14ac:dyDescent="0.25">
      <c r="A28" s="24" t="s">
        <v>45</v>
      </c>
      <c r="B28" s="8">
        <v>0</v>
      </c>
      <c r="C28" s="21">
        <f>B28/ВВП!$B$4*100</f>
        <v>0</v>
      </c>
      <c r="D28" s="8" t="s">
        <v>8</v>
      </c>
      <c r="E28" s="22" t="s">
        <v>8</v>
      </c>
      <c r="F28" s="8">
        <v>0</v>
      </c>
      <c r="G28" s="22">
        <f>F28/ВВП!$B$6*100</f>
        <v>0</v>
      </c>
      <c r="H28" s="8">
        <v>0</v>
      </c>
      <c r="I28" s="22" t="s">
        <v>8</v>
      </c>
      <c r="J28" s="8">
        <v>0</v>
      </c>
      <c r="K28" s="22">
        <f>J28/ВВП!$B$8*100</f>
        <v>0</v>
      </c>
      <c r="M28" s="6"/>
      <c r="N28" s="6"/>
    </row>
    <row r="29" spans="1:14" x14ac:dyDescent="0.25">
      <c r="A29" s="24" t="s">
        <v>46</v>
      </c>
      <c r="B29" s="8">
        <v>76.290576830000006</v>
      </c>
      <c r="C29" s="21">
        <f>B29/ВВП!$B$4*100</f>
        <v>4.2662531653441045</v>
      </c>
      <c r="D29" s="8" t="s">
        <v>8</v>
      </c>
      <c r="E29" s="22" t="s">
        <v>8</v>
      </c>
      <c r="F29" s="8">
        <v>895.4065915271002</v>
      </c>
      <c r="G29" s="22">
        <f>F29/ВВП!$B$6*100</f>
        <v>3.8110662270845115</v>
      </c>
      <c r="H29" s="8">
        <v>1.2936628765</v>
      </c>
      <c r="I29" s="22">
        <f>H29/ВВП!$B$7*100</f>
        <v>0.70348980353707224</v>
      </c>
      <c r="J29" s="8">
        <v>439.92978828340995</v>
      </c>
      <c r="K29" s="22">
        <f>J29/ВВП!$B$8*100</f>
        <v>1.2220577411196669</v>
      </c>
      <c r="M29" s="6"/>
      <c r="N29" s="6"/>
    </row>
    <row r="30" spans="1:14" x14ac:dyDescent="0.25">
      <c r="A30" s="24" t="s">
        <v>47</v>
      </c>
      <c r="B30" s="8">
        <v>0</v>
      </c>
      <c r="C30" s="21">
        <f>B30/ВВП!$B$4*100</f>
        <v>0</v>
      </c>
      <c r="D30" s="8" t="s">
        <v>8</v>
      </c>
      <c r="E30" s="22" t="s">
        <v>8</v>
      </c>
      <c r="F30" s="8">
        <v>-68.623324191340004</v>
      </c>
      <c r="G30" s="22">
        <f>F30/ВВП!$B$6*100</f>
        <v>-0.29207740448934599</v>
      </c>
      <c r="H30" s="8">
        <v>-4.5475799999999997E-2</v>
      </c>
      <c r="I30" s="22">
        <f>H30/ВВП!$B$7*100</f>
        <v>-2.4729597013902708E-2</v>
      </c>
      <c r="J30" s="8">
        <v>-64.277063070910003</v>
      </c>
      <c r="K30" s="22">
        <f>J30/ВВП!$B$8*100</f>
        <v>-0.17855186121572486</v>
      </c>
      <c r="M30" s="6"/>
      <c r="N30" s="6"/>
    </row>
    <row r="31" spans="1:14" x14ac:dyDescent="0.25">
      <c r="A31" s="25" t="s">
        <v>10</v>
      </c>
      <c r="B31" s="8"/>
      <c r="C31" s="21"/>
      <c r="D31" s="8"/>
      <c r="E31" s="22"/>
      <c r="F31" s="8"/>
      <c r="G31" s="22"/>
      <c r="H31" s="8"/>
      <c r="I31" s="22"/>
      <c r="J31" s="8"/>
      <c r="K31" s="22"/>
      <c r="M31" s="6"/>
      <c r="N31" s="6"/>
    </row>
    <row r="32" spans="1:14" x14ac:dyDescent="0.25">
      <c r="A32" s="25" t="s">
        <v>48</v>
      </c>
      <c r="B32" s="33" t="s">
        <v>16</v>
      </c>
      <c r="C32" s="28" t="s">
        <v>16</v>
      </c>
      <c r="D32" s="8" t="s">
        <v>8</v>
      </c>
      <c r="E32" s="22" t="s">
        <v>8</v>
      </c>
      <c r="F32" s="8">
        <v>-68.623324191340004</v>
      </c>
      <c r="G32" s="22">
        <f>F32/ВВП!$B$6*100</f>
        <v>-0.29207740448934599</v>
      </c>
      <c r="H32" s="27">
        <v>0</v>
      </c>
      <c r="I32" s="22">
        <f>H32/ВВП!$B$7*100</f>
        <v>0</v>
      </c>
      <c r="J32" s="8" t="s">
        <v>8</v>
      </c>
      <c r="K32" s="22" t="s">
        <v>8</v>
      </c>
      <c r="M32" s="6"/>
      <c r="N32" s="6"/>
    </row>
    <row r="33" spans="1:14" x14ac:dyDescent="0.25">
      <c r="A33" s="25" t="s">
        <v>49</v>
      </c>
      <c r="B33" s="33" t="s">
        <v>16</v>
      </c>
      <c r="C33" s="28" t="s">
        <v>16</v>
      </c>
      <c r="D33" s="8" t="s">
        <v>8</v>
      </c>
      <c r="E33" s="22" t="s">
        <v>8</v>
      </c>
      <c r="F33" s="8">
        <v>0</v>
      </c>
      <c r="G33" s="22">
        <f>F33/ВВП!$B$6*100</f>
        <v>0</v>
      </c>
      <c r="H33" s="27">
        <v>0</v>
      </c>
      <c r="I33" s="22">
        <f>H33/ВВП!$B$7*100</f>
        <v>0</v>
      </c>
      <c r="J33" s="8" t="s">
        <v>8</v>
      </c>
      <c r="K33" s="22" t="s">
        <v>8</v>
      </c>
      <c r="M33" s="6"/>
      <c r="N33" s="6"/>
    </row>
    <row r="34" spans="1:14" ht="25.5" x14ac:dyDescent="0.25">
      <c r="A34" s="24" t="s">
        <v>50</v>
      </c>
      <c r="B34" s="33" t="s">
        <v>16</v>
      </c>
      <c r="C34" s="28" t="s">
        <v>16</v>
      </c>
      <c r="D34" s="8" t="s">
        <v>96</v>
      </c>
      <c r="E34" s="22" t="s">
        <v>8</v>
      </c>
      <c r="F34" s="8">
        <v>0</v>
      </c>
      <c r="G34" s="22">
        <f>F34/ВВП!$B$6*100</f>
        <v>0</v>
      </c>
      <c r="H34" s="8" t="s">
        <v>8</v>
      </c>
      <c r="I34" s="22" t="s">
        <v>8</v>
      </c>
      <c r="J34" s="8">
        <v>0</v>
      </c>
      <c r="K34" s="22">
        <f>J34/ВВП!$B$8*100</f>
        <v>0</v>
      </c>
      <c r="M34" s="6"/>
      <c r="N34" s="6"/>
    </row>
    <row r="35" spans="1:14" ht="25.5" x14ac:dyDescent="0.25">
      <c r="A35" s="24" t="s">
        <v>51</v>
      </c>
      <c r="B35" s="33" t="s">
        <v>16</v>
      </c>
      <c r="C35" s="28" t="s">
        <v>16</v>
      </c>
      <c r="D35" s="8" t="s">
        <v>96</v>
      </c>
      <c r="E35" s="22" t="s">
        <v>8</v>
      </c>
      <c r="F35" s="8">
        <v>0</v>
      </c>
      <c r="G35" s="22">
        <f>F35/ВВП!$B$6*100</f>
        <v>0</v>
      </c>
      <c r="H35" s="27" t="s">
        <v>8</v>
      </c>
      <c r="I35" s="22" t="s">
        <v>8</v>
      </c>
      <c r="J35" s="8">
        <v>1827.2800545545219</v>
      </c>
      <c r="K35" s="22">
        <f>J35/ВВП!$B$8*100</f>
        <v>5.0759048269387899</v>
      </c>
      <c r="M35" s="6"/>
      <c r="N35" s="6"/>
    </row>
    <row r="36" spans="1:14" x14ac:dyDescent="0.25">
      <c r="A36" s="20" t="s">
        <v>52</v>
      </c>
      <c r="B36" s="8">
        <v>-15.704163900480001</v>
      </c>
      <c r="C36" s="21">
        <f>B36/ВВП!$B$4*100</f>
        <v>-0.87819415887755614</v>
      </c>
      <c r="D36" s="8" t="s">
        <v>96</v>
      </c>
      <c r="E36" s="22" t="s">
        <v>8</v>
      </c>
      <c r="F36" s="8">
        <v>-35.827698956600003</v>
      </c>
      <c r="G36" s="22">
        <f>F36/ВВП!$B$6*100</f>
        <v>-0.15249132045675443</v>
      </c>
      <c r="H36" s="8">
        <v>0.37259677404999975</v>
      </c>
      <c r="I36" s="22">
        <f>H36/ВВП!$B$7*100</f>
        <v>0.20261695387297543</v>
      </c>
      <c r="J36" s="8">
        <v>-13.735187205709998</v>
      </c>
      <c r="K36" s="22">
        <f>J36/ВВП!$B$8*100</f>
        <v>-3.8154251649930138E-2</v>
      </c>
      <c r="M36" s="6"/>
      <c r="N36" s="6"/>
    </row>
    <row r="37" spans="1:14" x14ac:dyDescent="0.25">
      <c r="A37" s="24" t="s">
        <v>53</v>
      </c>
      <c r="B37" s="8">
        <v>0</v>
      </c>
      <c r="C37" s="21">
        <f>B37/ВВП!$B$4*100</f>
        <v>0</v>
      </c>
      <c r="D37" s="8" t="s">
        <v>96</v>
      </c>
      <c r="E37" s="22" t="s">
        <v>8</v>
      </c>
      <c r="F37" s="8">
        <v>0</v>
      </c>
      <c r="G37" s="22">
        <f>F37/ВВП!$B$6*100</f>
        <v>0</v>
      </c>
      <c r="H37" s="8" t="s">
        <v>8</v>
      </c>
      <c r="I37" s="22" t="s">
        <v>8</v>
      </c>
      <c r="J37" s="8">
        <v>0</v>
      </c>
      <c r="K37" s="22">
        <f>J37/ВВП!$B$8*100</f>
        <v>0</v>
      </c>
      <c r="M37" s="6"/>
      <c r="N37" s="6"/>
    </row>
    <row r="38" spans="1:14" x14ac:dyDescent="0.25">
      <c r="A38" s="24" t="s">
        <v>54</v>
      </c>
      <c r="B38" s="8">
        <v>0</v>
      </c>
      <c r="C38" s="21">
        <f>B38/ВВП!$B$4*100</f>
        <v>0</v>
      </c>
      <c r="D38" s="8" t="s">
        <v>96</v>
      </c>
      <c r="E38" s="22" t="s">
        <v>8</v>
      </c>
      <c r="F38" s="8">
        <v>0</v>
      </c>
      <c r="G38" s="22">
        <f>F38/ВВП!$B$6*100</f>
        <v>0</v>
      </c>
      <c r="H38" s="27" t="s">
        <v>8</v>
      </c>
      <c r="I38" s="22" t="s">
        <v>8</v>
      </c>
      <c r="J38" s="23">
        <v>-13.6039958694</v>
      </c>
      <c r="K38" s="22">
        <f>J38/ВВП!$B$8*100</f>
        <v>-3.7789822160554015E-2</v>
      </c>
      <c r="M38" s="6"/>
      <c r="N38" s="6"/>
    </row>
    <row r="39" spans="1:14" x14ac:dyDescent="0.25">
      <c r="A39" s="24" t="s">
        <v>55</v>
      </c>
      <c r="B39" s="8">
        <v>-15.704163900480001</v>
      </c>
      <c r="C39" s="21">
        <f>B39/ВВП!$B$4*100</f>
        <v>-0.87819415887755614</v>
      </c>
      <c r="D39" s="8" t="s">
        <v>96</v>
      </c>
      <c r="E39" s="22" t="s">
        <v>8</v>
      </c>
      <c r="F39" s="8">
        <v>-35.827698956600003</v>
      </c>
      <c r="G39" s="22">
        <f>F39/ВВП!$B$6*100</f>
        <v>-0.15249132045675443</v>
      </c>
      <c r="H39" s="8">
        <v>0.37259677404999975</v>
      </c>
      <c r="I39" s="22">
        <f>H39/ВВП!$B$7*100</f>
        <v>0.20261695387297543</v>
      </c>
      <c r="J39" s="23">
        <v>-0.13119133630999999</v>
      </c>
      <c r="K39" s="22">
        <f>J39/ВВП!$B$8*100</f>
        <v>-3.6442948937612327E-4</v>
      </c>
      <c r="M39" s="6"/>
      <c r="N39" s="6"/>
    </row>
    <row r="40" spans="1:14" x14ac:dyDescent="0.25">
      <c r="A40" s="25" t="s">
        <v>10</v>
      </c>
      <c r="B40" s="8"/>
      <c r="C40" s="21"/>
      <c r="D40" s="8" t="s">
        <v>96</v>
      </c>
      <c r="E40" s="22"/>
      <c r="F40" s="8"/>
      <c r="G40" s="22"/>
      <c r="H40" s="8"/>
      <c r="I40" s="22"/>
      <c r="J40" s="23"/>
      <c r="K40" s="22"/>
      <c r="M40" s="6"/>
      <c r="N40" s="6"/>
    </row>
    <row r="41" spans="1:14" ht="13.5" customHeight="1" x14ac:dyDescent="0.25">
      <c r="A41" s="25" t="s">
        <v>56</v>
      </c>
      <c r="B41" s="8">
        <v>-5.5945281839799996</v>
      </c>
      <c r="C41" s="21">
        <f>B41/ВВП!$B$4*100</f>
        <v>-0.31285218391645336</v>
      </c>
      <c r="D41" s="8" t="s">
        <v>96</v>
      </c>
      <c r="E41" s="22" t="s">
        <v>8</v>
      </c>
      <c r="F41" s="8">
        <v>0</v>
      </c>
      <c r="G41" s="22">
        <f>F41/ВВП!$B$6*100</f>
        <v>0</v>
      </c>
      <c r="H41" s="8">
        <v>-2.7794847709300003</v>
      </c>
      <c r="I41" s="22">
        <f>H41/ВВП!$B$7*100</f>
        <v>-1.5114750766644809</v>
      </c>
      <c r="J41" s="23" t="s">
        <v>8</v>
      </c>
      <c r="K41" s="22" t="s">
        <v>8</v>
      </c>
      <c r="M41" s="6"/>
      <c r="N41" s="6"/>
    </row>
    <row r="42" spans="1:14" x14ac:dyDescent="0.25">
      <c r="A42" s="25" t="s">
        <v>57</v>
      </c>
      <c r="B42" s="8">
        <v>-10.109635716500001</v>
      </c>
      <c r="C42" s="21">
        <f>B42/ВВП!$B$4*100</f>
        <v>-0.56534197496110272</v>
      </c>
      <c r="D42" s="8" t="s">
        <v>96</v>
      </c>
      <c r="E42" s="22" t="s">
        <v>8</v>
      </c>
      <c r="F42" s="8">
        <v>-35.827698956600003</v>
      </c>
      <c r="G42" s="22">
        <f>F42/ВВП!$B$6*100</f>
        <v>-0.15249132045675443</v>
      </c>
      <c r="H42" s="8">
        <v>3.1520815449800001</v>
      </c>
      <c r="I42" s="22">
        <f>H42/ВВП!$B$7*100</f>
        <v>1.7140920305374563</v>
      </c>
      <c r="J42" s="23" t="s">
        <v>8</v>
      </c>
      <c r="K42" s="22" t="s">
        <v>8</v>
      </c>
      <c r="M42" s="6"/>
      <c r="N42" s="6"/>
    </row>
    <row r="43" spans="1:14" ht="25.5" x14ac:dyDescent="0.25">
      <c r="A43" s="24" t="s">
        <v>58</v>
      </c>
      <c r="B43" s="8">
        <v>0</v>
      </c>
      <c r="C43" s="21">
        <f>B43/ВВП!$B$4*100</f>
        <v>0</v>
      </c>
      <c r="D43" s="8" t="s">
        <v>96</v>
      </c>
      <c r="E43" s="22" t="s">
        <v>8</v>
      </c>
      <c r="F43" s="8">
        <v>0</v>
      </c>
      <c r="G43" s="22">
        <f>F43/ВВП!$B$6*100</f>
        <v>0</v>
      </c>
      <c r="H43" s="8" t="s">
        <v>8</v>
      </c>
      <c r="I43" s="22" t="s">
        <v>8</v>
      </c>
      <c r="J43" s="23">
        <v>0</v>
      </c>
      <c r="K43" s="22">
        <f>J43/ВВП!$B$8*100</f>
        <v>0</v>
      </c>
      <c r="M43" s="6"/>
      <c r="N43" s="6"/>
    </row>
    <row r="44" spans="1:14" ht="25.5" x14ac:dyDescent="0.25">
      <c r="A44" s="24" t="s">
        <v>59</v>
      </c>
      <c r="B44" s="8">
        <v>0</v>
      </c>
      <c r="C44" s="21">
        <f>B44/ВВП!$B$4*100</f>
        <v>0</v>
      </c>
      <c r="D44" s="8" t="s">
        <v>96</v>
      </c>
      <c r="E44" s="22" t="s">
        <v>8</v>
      </c>
      <c r="F44" s="8">
        <v>0</v>
      </c>
      <c r="G44" s="22">
        <f>F44/ВВП!$B$6*100</f>
        <v>0</v>
      </c>
      <c r="H44" s="27" t="s">
        <v>8</v>
      </c>
      <c r="I44" s="22" t="s">
        <v>8</v>
      </c>
      <c r="J44" s="23">
        <v>0</v>
      </c>
      <c r="K44" s="22">
        <f>J44/ВВП!$B$8*100</f>
        <v>0</v>
      </c>
      <c r="M44" s="6"/>
      <c r="N44" s="6"/>
    </row>
    <row r="45" spans="1:14" ht="51" x14ac:dyDescent="0.25">
      <c r="A45" s="29" t="s">
        <v>89</v>
      </c>
      <c r="B45" s="30">
        <v>-75.037905376379996</v>
      </c>
      <c r="C45" s="31">
        <f>B45/ВВП!$B$4*100</f>
        <v>-4.1962023966095705</v>
      </c>
      <c r="D45" s="30" t="s">
        <v>8</v>
      </c>
      <c r="E45" s="32" t="s">
        <v>8</v>
      </c>
      <c r="F45" s="30">
        <v>-188.57780642270927</v>
      </c>
      <c r="G45" s="32">
        <f>F45/ВВП!$B$6*100</f>
        <v>-0.80263258729150921</v>
      </c>
      <c r="H45" s="30">
        <v>-7.7125965464170001</v>
      </c>
      <c r="I45" s="32">
        <f>H45/ВВП!$B$7*100</f>
        <v>-4.19408574502725</v>
      </c>
      <c r="J45" s="97">
        <v>1898.5840626899719</v>
      </c>
      <c r="K45" s="32">
        <f>J45/ВВП!$B$8*100</f>
        <v>5.2739764679949559</v>
      </c>
      <c r="M45" s="6"/>
      <c r="N45" s="6"/>
    </row>
    <row r="46" spans="1:14" x14ac:dyDescent="0.25">
      <c r="A46" s="71" t="s">
        <v>87</v>
      </c>
      <c r="J46" s="4"/>
      <c r="M46" s="6"/>
      <c r="N46" s="6"/>
    </row>
    <row r="47" spans="1:14" x14ac:dyDescent="0.25">
      <c r="A47" s="56" t="s">
        <v>85</v>
      </c>
      <c r="M47" s="6"/>
      <c r="N47" s="6"/>
    </row>
    <row r="48" spans="1:14" s="4" customFormat="1" x14ac:dyDescent="0.25">
      <c r="A48" s="57" t="s">
        <v>79</v>
      </c>
      <c r="D48" s="98"/>
      <c r="E48" s="98"/>
      <c r="F48" s="98"/>
      <c r="G48" s="98"/>
      <c r="H48" s="98"/>
      <c r="I48" s="99"/>
      <c r="J48" s="98"/>
      <c r="K48" s="98"/>
      <c r="M48" s="98"/>
      <c r="N48" s="98"/>
    </row>
    <row r="49" spans="2:14" x14ac:dyDescent="0.25">
      <c r="B49" s="6"/>
      <c r="J49" s="6"/>
      <c r="M49" s="6"/>
      <c r="N49" s="6"/>
    </row>
    <row r="50" spans="2:14" x14ac:dyDescent="0.25">
      <c r="M50" s="6"/>
      <c r="N50" s="6"/>
    </row>
    <row r="51" spans="2:14" x14ac:dyDescent="0.25">
      <c r="M51" s="6"/>
      <c r="N51" s="6"/>
    </row>
    <row r="52" spans="2:14" x14ac:dyDescent="0.25">
      <c r="N52" s="6"/>
    </row>
  </sheetData>
  <mergeCells count="8">
    <mergeCell ref="A1:K1"/>
    <mergeCell ref="A2:K2"/>
    <mergeCell ref="A3:A4"/>
    <mergeCell ref="B3:C3"/>
    <mergeCell ref="D3:E3"/>
    <mergeCell ref="F3:G3"/>
    <mergeCell ref="H3:I3"/>
    <mergeCell ref="J3:K3"/>
  </mergeCells>
  <pageMargins left="0.31" right="0.32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5"/>
  <sheetViews>
    <sheetView topLeftCell="A22" zoomScaleNormal="100" zoomScaleSheetLayoutView="100" workbookViewId="0">
      <selection activeCell="H10" sqref="H10"/>
    </sheetView>
  </sheetViews>
  <sheetFormatPr defaultRowHeight="15" x14ac:dyDescent="0.25"/>
  <cols>
    <col min="1" max="1" width="40.570312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ht="16.5" x14ac:dyDescent="0.25">
      <c r="A1" s="106" t="s">
        <v>74</v>
      </c>
      <c r="B1" s="106"/>
      <c r="C1" s="106"/>
      <c r="D1" s="106"/>
      <c r="E1" s="106"/>
      <c r="F1" s="106"/>
    </row>
    <row r="2" spans="1:13" x14ac:dyDescent="0.25">
      <c r="A2" s="107" t="s">
        <v>98</v>
      </c>
      <c r="B2" s="107"/>
      <c r="C2" s="107"/>
      <c r="D2" s="107"/>
      <c r="E2" s="107"/>
      <c r="F2" s="107"/>
      <c r="G2" s="78"/>
      <c r="H2" s="78"/>
      <c r="I2" s="78"/>
      <c r="J2" s="78"/>
      <c r="K2" s="78"/>
    </row>
    <row r="3" spans="1:13" ht="27" customHeight="1" x14ac:dyDescent="0.25">
      <c r="A3" s="114" t="s">
        <v>0</v>
      </c>
      <c r="B3" s="82" t="s">
        <v>1</v>
      </c>
      <c r="C3" s="82" t="s">
        <v>2</v>
      </c>
      <c r="D3" s="83" t="s">
        <v>3</v>
      </c>
      <c r="E3" s="83" t="s">
        <v>4</v>
      </c>
      <c r="F3" s="82" t="s">
        <v>5</v>
      </c>
    </row>
    <row r="4" spans="1:13" ht="27" x14ac:dyDescent="0.25">
      <c r="A4" s="115"/>
      <c r="B4" s="10" t="s">
        <v>82</v>
      </c>
      <c r="C4" s="10" t="s">
        <v>82</v>
      </c>
      <c r="D4" s="10" t="s">
        <v>82</v>
      </c>
      <c r="E4" s="10" t="s">
        <v>82</v>
      </c>
      <c r="F4" s="10" t="s">
        <v>82</v>
      </c>
    </row>
    <row r="5" spans="1:13" x14ac:dyDescent="0.25">
      <c r="A5" s="11" t="s">
        <v>60</v>
      </c>
      <c r="B5" s="88">
        <v>4002.7357209367101</v>
      </c>
      <c r="C5" s="8" t="s">
        <v>8</v>
      </c>
      <c r="D5" s="8">
        <v>22717.972637999999</v>
      </c>
      <c r="E5" s="8">
        <v>491.57530000000003</v>
      </c>
      <c r="F5" s="9">
        <v>21552.553166999998</v>
      </c>
    </row>
    <row r="6" spans="1:13" s="4" customFormat="1" x14ac:dyDescent="0.25">
      <c r="A6" s="12" t="s">
        <v>61</v>
      </c>
      <c r="B6" s="88"/>
      <c r="C6" s="8"/>
      <c r="D6" s="8"/>
      <c r="E6" s="8"/>
      <c r="F6" s="9"/>
      <c r="G6"/>
      <c r="H6"/>
      <c r="I6"/>
      <c r="J6"/>
      <c r="K6"/>
      <c r="L6"/>
      <c r="M6"/>
    </row>
    <row r="7" spans="1:13" x14ac:dyDescent="0.25">
      <c r="A7" s="12" t="s">
        <v>62</v>
      </c>
      <c r="B7" s="88">
        <v>2263.54758853671</v>
      </c>
      <c r="C7" s="8" t="s">
        <v>8</v>
      </c>
      <c r="D7" s="8">
        <v>7563.9524090000004</v>
      </c>
      <c r="E7" s="8">
        <v>394.35930999999999</v>
      </c>
      <c r="F7" s="9">
        <v>2903.0457580000002</v>
      </c>
    </row>
    <row r="8" spans="1:13" s="4" customFormat="1" x14ac:dyDescent="0.25">
      <c r="A8" s="13" t="s">
        <v>61</v>
      </c>
      <c r="B8" s="88"/>
      <c r="C8" s="8"/>
      <c r="D8" s="8"/>
      <c r="E8" s="8"/>
      <c r="F8" s="9"/>
      <c r="G8"/>
      <c r="H8"/>
      <c r="I8"/>
      <c r="J8"/>
      <c r="K8"/>
      <c r="L8"/>
      <c r="M8"/>
    </row>
    <row r="9" spans="1:13" s="4" customFormat="1" x14ac:dyDescent="0.25">
      <c r="A9" s="13" t="s">
        <v>80</v>
      </c>
      <c r="B9" s="88">
        <v>5.7160852782299996</v>
      </c>
      <c r="C9" s="8" t="s">
        <v>8</v>
      </c>
      <c r="D9" s="8">
        <v>7563.9524090000004</v>
      </c>
      <c r="E9" s="8">
        <v>4.5110900000000003</v>
      </c>
      <c r="F9" s="9">
        <v>37.659683999999999</v>
      </c>
      <c r="G9"/>
      <c r="H9"/>
      <c r="I9"/>
      <c r="J9"/>
      <c r="K9"/>
      <c r="L9"/>
      <c r="M9"/>
    </row>
    <row r="10" spans="1:13" x14ac:dyDescent="0.25">
      <c r="A10" s="13" t="s">
        <v>63</v>
      </c>
      <c r="B10" s="88">
        <v>43.991675000000001</v>
      </c>
      <c r="C10" s="8" t="s">
        <v>8</v>
      </c>
      <c r="D10" s="8">
        <v>0</v>
      </c>
      <c r="E10" s="8">
        <v>0</v>
      </c>
      <c r="F10" s="9">
        <v>0</v>
      </c>
    </row>
    <row r="11" spans="1:13" x14ac:dyDescent="0.25">
      <c r="A11" s="12" t="s">
        <v>64</v>
      </c>
      <c r="B11" s="88">
        <v>1739.1881324000001</v>
      </c>
      <c r="C11" s="8" t="s">
        <v>8</v>
      </c>
      <c r="D11" s="8">
        <v>15154.020229</v>
      </c>
      <c r="E11" s="8">
        <v>97.215990000000005</v>
      </c>
      <c r="F11" s="9">
        <v>18649.507409000002</v>
      </c>
    </row>
    <row r="12" spans="1:13" s="4" customFormat="1" x14ac:dyDescent="0.25">
      <c r="A12" s="13" t="s">
        <v>61</v>
      </c>
      <c r="B12" s="88"/>
      <c r="C12" s="8"/>
      <c r="D12" s="8"/>
      <c r="E12" s="8"/>
      <c r="F12" s="9"/>
      <c r="G12"/>
      <c r="H12"/>
      <c r="I12"/>
      <c r="J12"/>
      <c r="K12"/>
      <c r="L12"/>
      <c r="M12"/>
    </row>
    <row r="13" spans="1:13" s="4" customFormat="1" x14ac:dyDescent="0.25">
      <c r="A13" s="13" t="s">
        <v>80</v>
      </c>
      <c r="B13" s="88">
        <v>0.52970799999999996</v>
      </c>
      <c r="C13" s="8" t="s">
        <v>8</v>
      </c>
      <c r="D13" s="8">
        <v>2.2284679999999999</v>
      </c>
      <c r="E13" s="8">
        <v>5.1999999999999998E-3</v>
      </c>
      <c r="F13" s="9">
        <v>0</v>
      </c>
      <c r="G13"/>
      <c r="H13"/>
      <c r="I13"/>
      <c r="J13"/>
      <c r="K13"/>
      <c r="L13"/>
      <c r="M13"/>
    </row>
    <row r="14" spans="1:13" x14ac:dyDescent="0.25">
      <c r="A14" s="13" t="s">
        <v>63</v>
      </c>
      <c r="B14" s="88">
        <v>1533.502516</v>
      </c>
      <c r="C14" s="8" t="s">
        <v>8</v>
      </c>
      <c r="D14" s="8">
        <v>15151.791761</v>
      </c>
      <c r="E14" s="8">
        <v>92.670150000000007</v>
      </c>
      <c r="F14" s="9">
        <v>18649.507409000002</v>
      </c>
    </row>
    <row r="15" spans="1:13" x14ac:dyDescent="0.25">
      <c r="A15" s="11" t="s">
        <v>65</v>
      </c>
      <c r="B15" s="89" t="s">
        <v>16</v>
      </c>
      <c r="C15" s="33" t="s">
        <v>16</v>
      </c>
      <c r="D15" s="33" t="s">
        <v>16</v>
      </c>
      <c r="E15" s="33" t="s">
        <v>16</v>
      </c>
      <c r="F15" s="74">
        <v>726.02542600000004</v>
      </c>
    </row>
    <row r="16" spans="1:13" s="4" customFormat="1" x14ac:dyDescent="0.25">
      <c r="A16" s="12" t="s">
        <v>61</v>
      </c>
      <c r="B16" s="89"/>
      <c r="C16" s="33"/>
      <c r="D16" s="33"/>
      <c r="E16" s="33"/>
      <c r="F16" s="34"/>
      <c r="G16"/>
      <c r="H16"/>
      <c r="I16"/>
      <c r="J16"/>
      <c r="K16"/>
      <c r="L16"/>
      <c r="M16"/>
    </row>
    <row r="17" spans="1:13" x14ac:dyDescent="0.25">
      <c r="A17" s="12" t="s">
        <v>62</v>
      </c>
      <c r="B17" s="89" t="s">
        <v>16</v>
      </c>
      <c r="C17" s="33" t="s">
        <v>16</v>
      </c>
      <c r="D17" s="33" t="s">
        <v>16</v>
      </c>
      <c r="E17" s="33" t="s">
        <v>16</v>
      </c>
      <c r="F17" s="36" t="s">
        <v>16</v>
      </c>
    </row>
    <row r="18" spans="1:13" s="4" customFormat="1" x14ac:dyDescent="0.25">
      <c r="A18" s="13" t="s">
        <v>61</v>
      </c>
      <c r="B18" s="89"/>
      <c r="C18" s="33"/>
      <c r="D18" s="33"/>
      <c r="E18" s="33"/>
      <c r="F18" s="36"/>
      <c r="G18"/>
      <c r="H18"/>
      <c r="I18"/>
      <c r="J18"/>
      <c r="K18"/>
      <c r="L18"/>
      <c r="M18"/>
    </row>
    <row r="19" spans="1:13" s="4" customFormat="1" x14ac:dyDescent="0.25">
      <c r="A19" s="13" t="s">
        <v>80</v>
      </c>
      <c r="B19" s="89" t="s">
        <v>16</v>
      </c>
      <c r="C19" s="33" t="s">
        <v>16</v>
      </c>
      <c r="D19" s="33" t="s">
        <v>16</v>
      </c>
      <c r="E19" s="33" t="s">
        <v>16</v>
      </c>
      <c r="F19" s="36" t="s">
        <v>16</v>
      </c>
      <c r="G19"/>
      <c r="H19"/>
      <c r="I19"/>
      <c r="J19"/>
      <c r="K19"/>
      <c r="L19"/>
      <c r="M19"/>
    </row>
    <row r="20" spans="1:13" x14ac:dyDescent="0.25">
      <c r="A20" s="13" t="s">
        <v>63</v>
      </c>
      <c r="B20" s="89" t="s">
        <v>16</v>
      </c>
      <c r="C20" s="33" t="s">
        <v>16</v>
      </c>
      <c r="D20" s="33" t="s">
        <v>16</v>
      </c>
      <c r="E20" s="33" t="s">
        <v>16</v>
      </c>
      <c r="F20" s="36" t="s">
        <v>16</v>
      </c>
    </row>
    <row r="21" spans="1:13" x14ac:dyDescent="0.25">
      <c r="A21" s="12" t="s">
        <v>64</v>
      </c>
      <c r="B21" s="89" t="s">
        <v>16</v>
      </c>
      <c r="C21" s="33" t="s">
        <v>16</v>
      </c>
      <c r="D21" s="33" t="s">
        <v>16</v>
      </c>
      <c r="E21" s="33" t="s">
        <v>16</v>
      </c>
      <c r="F21" s="34">
        <v>726.02542600000004</v>
      </c>
    </row>
    <row r="22" spans="1:13" s="4" customFormat="1" x14ac:dyDescent="0.25">
      <c r="A22" s="13" t="s">
        <v>61</v>
      </c>
      <c r="B22" s="89"/>
      <c r="C22" s="33"/>
      <c r="D22" s="33"/>
      <c r="E22" s="33"/>
      <c r="F22" s="34"/>
      <c r="G22"/>
      <c r="H22"/>
      <c r="I22"/>
      <c r="J22"/>
      <c r="K22"/>
      <c r="L22"/>
      <c r="M22"/>
    </row>
    <row r="23" spans="1:13" s="4" customFormat="1" x14ac:dyDescent="0.25">
      <c r="A23" s="13" t="s">
        <v>80</v>
      </c>
      <c r="B23" s="89" t="s">
        <v>16</v>
      </c>
      <c r="C23" s="33" t="s">
        <v>16</v>
      </c>
      <c r="D23" s="33" t="s">
        <v>16</v>
      </c>
      <c r="E23" s="33" t="s">
        <v>16</v>
      </c>
      <c r="F23" s="34">
        <v>0</v>
      </c>
      <c r="G23"/>
      <c r="H23"/>
      <c r="I23"/>
      <c r="J23"/>
      <c r="K23"/>
      <c r="L23"/>
      <c r="M23"/>
    </row>
    <row r="24" spans="1:13" x14ac:dyDescent="0.25">
      <c r="A24" s="13" t="s">
        <v>63</v>
      </c>
      <c r="B24" s="89" t="s">
        <v>16</v>
      </c>
      <c r="C24" s="33" t="s">
        <v>16</v>
      </c>
      <c r="D24" s="33" t="s">
        <v>16</v>
      </c>
      <c r="E24" s="33" t="s">
        <v>16</v>
      </c>
      <c r="F24" s="34">
        <v>726.02542600000004</v>
      </c>
    </row>
    <row r="25" spans="1:13" x14ac:dyDescent="0.25">
      <c r="A25" s="14" t="s">
        <v>66</v>
      </c>
      <c r="B25" s="88">
        <v>1.83774624</v>
      </c>
      <c r="C25" s="27" t="s">
        <v>8</v>
      </c>
      <c r="D25" s="35">
        <v>1827.7559739999999</v>
      </c>
      <c r="E25" s="33"/>
      <c r="F25" s="34">
        <v>113.24117200000001</v>
      </c>
    </row>
    <row r="26" spans="1:13" s="4" customFormat="1" x14ac:dyDescent="0.25">
      <c r="A26" s="12" t="s">
        <v>61</v>
      </c>
      <c r="B26" s="88"/>
      <c r="C26" s="27"/>
      <c r="D26" s="35"/>
      <c r="E26" s="33"/>
      <c r="F26" s="34"/>
      <c r="G26"/>
      <c r="H26"/>
      <c r="I26"/>
      <c r="J26"/>
      <c r="K26"/>
      <c r="L26"/>
      <c r="M26"/>
    </row>
    <row r="27" spans="1:13" x14ac:dyDescent="0.25">
      <c r="A27" s="12" t="s">
        <v>62</v>
      </c>
      <c r="B27" s="88">
        <v>1.83774624</v>
      </c>
      <c r="C27" s="33" t="s">
        <v>16</v>
      </c>
      <c r="D27" s="33" t="s">
        <v>16</v>
      </c>
      <c r="E27" s="33" t="s">
        <v>16</v>
      </c>
      <c r="F27" s="36" t="s">
        <v>16</v>
      </c>
    </row>
    <row r="28" spans="1:13" s="4" customFormat="1" x14ac:dyDescent="0.25">
      <c r="A28" s="13" t="s">
        <v>61</v>
      </c>
      <c r="B28" s="88"/>
      <c r="C28" s="33"/>
      <c r="D28" s="33"/>
      <c r="E28" s="33"/>
      <c r="F28" s="36"/>
      <c r="G28"/>
      <c r="H28"/>
      <c r="I28"/>
      <c r="J28"/>
      <c r="K28"/>
      <c r="L28"/>
      <c r="M28"/>
    </row>
    <row r="29" spans="1:13" s="4" customFormat="1" x14ac:dyDescent="0.25">
      <c r="A29" s="13" t="s">
        <v>80</v>
      </c>
      <c r="B29" s="88">
        <v>4.7327999999999997E-3</v>
      </c>
      <c r="C29" s="33" t="s">
        <v>16</v>
      </c>
      <c r="D29" s="33" t="s">
        <v>16</v>
      </c>
      <c r="E29" s="33" t="s">
        <v>16</v>
      </c>
      <c r="F29" s="36" t="s">
        <v>16</v>
      </c>
      <c r="G29"/>
      <c r="H29"/>
      <c r="I29"/>
      <c r="J29"/>
      <c r="K29"/>
      <c r="L29"/>
      <c r="M29"/>
    </row>
    <row r="30" spans="1:13" x14ac:dyDescent="0.25">
      <c r="A30" s="13" t="s">
        <v>63</v>
      </c>
      <c r="B30" s="90" t="s">
        <v>16</v>
      </c>
      <c r="C30" s="33" t="s">
        <v>16</v>
      </c>
      <c r="D30" s="33" t="s">
        <v>16</v>
      </c>
      <c r="E30" s="33" t="s">
        <v>16</v>
      </c>
      <c r="F30" s="36" t="s">
        <v>16</v>
      </c>
    </row>
    <row r="31" spans="1:13" x14ac:dyDescent="0.25">
      <c r="A31" s="12" t="s">
        <v>64</v>
      </c>
      <c r="B31" s="90" t="s">
        <v>16</v>
      </c>
      <c r="C31" s="27" t="s">
        <v>8</v>
      </c>
      <c r="D31" s="35">
        <v>1827.7559739999999</v>
      </c>
      <c r="E31" s="33" t="s">
        <v>16</v>
      </c>
      <c r="F31" s="34">
        <v>113.24117200000001</v>
      </c>
    </row>
    <row r="32" spans="1:13" s="4" customFormat="1" x14ac:dyDescent="0.25">
      <c r="A32" s="13" t="s">
        <v>61</v>
      </c>
      <c r="B32" s="90"/>
      <c r="C32" s="27"/>
      <c r="D32" s="35"/>
      <c r="E32" s="33"/>
      <c r="F32" s="34"/>
      <c r="G32"/>
      <c r="H32"/>
      <c r="I32"/>
      <c r="J32"/>
      <c r="K32"/>
      <c r="L32"/>
      <c r="M32"/>
    </row>
    <row r="33" spans="1:13" s="4" customFormat="1" x14ac:dyDescent="0.25">
      <c r="A33" s="13" t="s">
        <v>80</v>
      </c>
      <c r="B33" s="90" t="s">
        <v>16</v>
      </c>
      <c r="C33" s="27" t="s">
        <v>8</v>
      </c>
      <c r="D33" s="35">
        <v>11.737175000000001</v>
      </c>
      <c r="E33" s="33" t="s">
        <v>16</v>
      </c>
      <c r="F33" s="34">
        <v>0</v>
      </c>
      <c r="G33"/>
      <c r="H33"/>
      <c r="I33"/>
      <c r="J33"/>
      <c r="K33"/>
      <c r="L33"/>
      <c r="M33"/>
    </row>
    <row r="34" spans="1:13" x14ac:dyDescent="0.25">
      <c r="A34" s="13" t="s">
        <v>63</v>
      </c>
      <c r="B34" s="90" t="s">
        <v>16</v>
      </c>
      <c r="C34" s="27" t="s">
        <v>8</v>
      </c>
      <c r="D34" s="35">
        <v>1816.0187989999999</v>
      </c>
      <c r="E34" s="33" t="s">
        <v>16</v>
      </c>
      <c r="F34" s="34">
        <v>113.24117200000001</v>
      </c>
    </row>
    <row r="35" spans="1:13" x14ac:dyDescent="0.25">
      <c r="A35" s="14" t="s">
        <v>81</v>
      </c>
      <c r="B35" s="88">
        <v>4004.57346717671</v>
      </c>
      <c r="C35" s="27" t="s">
        <v>8</v>
      </c>
      <c r="D35" s="35">
        <v>23787.079914999998</v>
      </c>
      <c r="E35" s="8">
        <v>491.57530000000003</v>
      </c>
      <c r="F35" s="9">
        <v>22391.819765</v>
      </c>
    </row>
    <row r="36" spans="1:13" s="4" customFormat="1" x14ac:dyDescent="0.25">
      <c r="A36" s="12" t="s">
        <v>61</v>
      </c>
      <c r="B36" s="88"/>
      <c r="C36" s="27"/>
      <c r="D36" s="35"/>
      <c r="E36" s="8"/>
      <c r="F36" s="9"/>
      <c r="G36"/>
      <c r="H36"/>
      <c r="I36"/>
      <c r="J36"/>
      <c r="K36"/>
      <c r="L36"/>
      <c r="M36"/>
    </row>
    <row r="37" spans="1:13" x14ac:dyDescent="0.25">
      <c r="A37" s="12" t="s">
        <v>62</v>
      </c>
      <c r="B37" s="88">
        <v>2265.3853347767099</v>
      </c>
      <c r="C37" s="27" t="s">
        <v>8</v>
      </c>
      <c r="D37" s="35">
        <v>7563.9524090000004</v>
      </c>
      <c r="E37" s="8">
        <v>394.35930999999999</v>
      </c>
      <c r="F37" s="9">
        <v>2903.0457580000002</v>
      </c>
    </row>
    <row r="38" spans="1:13" s="4" customFormat="1" x14ac:dyDescent="0.25">
      <c r="A38" s="13" t="s">
        <v>61</v>
      </c>
      <c r="B38" s="88"/>
      <c r="C38" s="27"/>
      <c r="D38" s="35"/>
      <c r="E38" s="8"/>
      <c r="F38" s="9"/>
      <c r="G38"/>
      <c r="H38"/>
      <c r="I38"/>
      <c r="J38"/>
      <c r="K38"/>
      <c r="L38"/>
      <c r="M38"/>
    </row>
    <row r="39" spans="1:13" s="4" customFormat="1" x14ac:dyDescent="0.25">
      <c r="A39" s="13" t="s">
        <v>80</v>
      </c>
      <c r="B39" s="88">
        <v>5.7208180782299998</v>
      </c>
      <c r="C39" s="27" t="s">
        <v>8</v>
      </c>
      <c r="D39" s="35">
        <v>7563.9524090000004</v>
      </c>
      <c r="E39" s="8">
        <v>4.5110900000000003</v>
      </c>
      <c r="F39" s="9">
        <v>37.659683999999999</v>
      </c>
      <c r="G39"/>
      <c r="H39"/>
      <c r="I39"/>
      <c r="J39"/>
      <c r="K39"/>
      <c r="L39"/>
      <c r="M39"/>
    </row>
    <row r="40" spans="1:13" x14ac:dyDescent="0.25">
      <c r="A40" s="13" t="s">
        <v>63</v>
      </c>
      <c r="B40" s="88">
        <v>43.991675000000001</v>
      </c>
      <c r="C40" s="27"/>
      <c r="D40" s="35">
        <v>0</v>
      </c>
      <c r="E40" s="8">
        <v>0</v>
      </c>
      <c r="F40" s="9">
        <v>0</v>
      </c>
    </row>
    <row r="41" spans="1:13" x14ac:dyDescent="0.25">
      <c r="A41" s="12" t="s">
        <v>64</v>
      </c>
      <c r="B41" s="88">
        <v>1739.1881324000001</v>
      </c>
      <c r="C41" s="27" t="s">
        <v>8</v>
      </c>
      <c r="D41" s="35">
        <v>16223.127506000001</v>
      </c>
      <c r="E41" s="8">
        <v>97.215990000000005</v>
      </c>
      <c r="F41" s="9">
        <v>19488.774007</v>
      </c>
    </row>
    <row r="42" spans="1:13" s="4" customFormat="1" x14ac:dyDescent="0.25">
      <c r="A42" s="13" t="s">
        <v>61</v>
      </c>
      <c r="B42" s="88"/>
      <c r="C42" s="27"/>
      <c r="D42" s="35"/>
      <c r="E42" s="8"/>
      <c r="F42" s="9"/>
      <c r="G42"/>
      <c r="H42"/>
      <c r="I42"/>
      <c r="J42"/>
      <c r="K42"/>
      <c r="L42"/>
      <c r="M42"/>
    </row>
    <row r="43" spans="1:13" s="4" customFormat="1" x14ac:dyDescent="0.25">
      <c r="A43" s="13" t="s">
        <v>80</v>
      </c>
      <c r="B43" s="88">
        <v>0.52970799999999996</v>
      </c>
      <c r="C43" s="27" t="s">
        <v>8</v>
      </c>
      <c r="D43" s="35">
        <v>2.2284679999999999</v>
      </c>
      <c r="E43" s="8">
        <v>5.1999999999999998E-3</v>
      </c>
      <c r="F43" s="9">
        <v>0</v>
      </c>
      <c r="G43"/>
      <c r="H43"/>
      <c r="I43"/>
      <c r="J43"/>
      <c r="K43"/>
      <c r="L43"/>
      <c r="M43"/>
    </row>
    <row r="44" spans="1:13" x14ac:dyDescent="0.25">
      <c r="A44" s="13" t="s">
        <v>63</v>
      </c>
      <c r="B44" s="88">
        <v>1533.502516</v>
      </c>
      <c r="C44" s="27" t="s">
        <v>8</v>
      </c>
      <c r="D44" s="35">
        <v>16220.899038</v>
      </c>
      <c r="E44" s="8">
        <v>92.670150000000007</v>
      </c>
      <c r="F44" s="9">
        <v>19488.774007</v>
      </c>
    </row>
    <row r="45" spans="1:13" x14ac:dyDescent="0.25">
      <c r="A45" s="14" t="s">
        <v>67</v>
      </c>
      <c r="B45" s="91">
        <v>44.608078660826997</v>
      </c>
      <c r="C45" s="27" t="s">
        <v>8</v>
      </c>
      <c r="D45" s="35">
        <v>1284.844578</v>
      </c>
      <c r="E45" s="33" t="s">
        <v>16</v>
      </c>
      <c r="F45" s="34">
        <v>2204.032205</v>
      </c>
    </row>
    <row r="46" spans="1:13" s="4" customFormat="1" x14ac:dyDescent="0.25">
      <c r="A46" s="12" t="s">
        <v>61</v>
      </c>
      <c r="B46" s="91"/>
      <c r="C46" s="27"/>
      <c r="D46" s="35"/>
      <c r="E46" s="33"/>
      <c r="F46" s="34"/>
      <c r="G46"/>
      <c r="H46"/>
      <c r="I46"/>
      <c r="J46"/>
      <c r="K46"/>
      <c r="L46"/>
      <c r="M46"/>
    </row>
    <row r="47" spans="1:13" x14ac:dyDescent="0.25">
      <c r="A47" s="12" t="s">
        <v>68</v>
      </c>
      <c r="B47" s="91">
        <v>44.608078660826997</v>
      </c>
      <c r="C47" s="27" t="s">
        <v>8</v>
      </c>
      <c r="D47" s="35">
        <v>1284.844578</v>
      </c>
      <c r="E47" s="33" t="s">
        <v>16</v>
      </c>
      <c r="F47" s="34">
        <v>2172.210583</v>
      </c>
    </row>
    <row r="48" spans="1:13" x14ac:dyDescent="0.25">
      <c r="A48" s="12" t="s">
        <v>69</v>
      </c>
      <c r="B48" s="89" t="s">
        <v>16</v>
      </c>
      <c r="C48" s="27" t="s">
        <v>16</v>
      </c>
      <c r="D48" s="33" t="s">
        <v>16</v>
      </c>
      <c r="E48" s="33" t="s">
        <v>16</v>
      </c>
      <c r="F48" s="34">
        <v>27.515072</v>
      </c>
    </row>
    <row r="49" spans="1:8" x14ac:dyDescent="0.25">
      <c r="A49" s="15" t="s">
        <v>70</v>
      </c>
      <c r="B49" s="92" t="s">
        <v>16</v>
      </c>
      <c r="C49" s="50" t="s">
        <v>8</v>
      </c>
      <c r="D49" s="37" t="s">
        <v>16</v>
      </c>
      <c r="E49" s="37" t="s">
        <v>16</v>
      </c>
      <c r="F49" s="75">
        <v>4.3065499999999997</v>
      </c>
    </row>
    <row r="50" spans="1:8" x14ac:dyDescent="0.25">
      <c r="A50" s="71" t="s">
        <v>87</v>
      </c>
      <c r="B50" s="93"/>
      <c r="C50" s="45"/>
      <c r="D50" s="67"/>
      <c r="E50" s="67"/>
      <c r="F50" s="45"/>
      <c r="H50" s="58"/>
    </row>
    <row r="51" spans="1:8" x14ac:dyDescent="0.25">
      <c r="A51" s="54" t="s">
        <v>86</v>
      </c>
      <c r="B51" s="65"/>
      <c r="C51" s="65"/>
      <c r="D51" s="65"/>
      <c r="E51" s="65"/>
      <c r="F51" s="65"/>
    </row>
    <row r="52" spans="1:8" ht="45.75" customHeight="1" x14ac:dyDescent="0.25">
      <c r="A52" s="116" t="s">
        <v>92</v>
      </c>
      <c r="B52" s="116"/>
      <c r="C52" s="116"/>
      <c r="D52" s="116"/>
      <c r="E52" s="116"/>
      <c r="F52" s="116"/>
    </row>
    <row r="53" spans="1:8" x14ac:dyDescent="0.25">
      <c r="A53" s="55" t="s">
        <v>85</v>
      </c>
      <c r="B53" s="65"/>
      <c r="C53" s="65"/>
      <c r="D53" s="65"/>
      <c r="E53" s="65"/>
      <c r="F53" s="65"/>
    </row>
    <row r="54" spans="1:8" x14ac:dyDescent="0.25">
      <c r="A54" s="39" t="s">
        <v>79</v>
      </c>
      <c r="B54" s="65"/>
      <c r="C54" s="65"/>
      <c r="D54" s="65"/>
      <c r="E54" s="65"/>
      <c r="F54" s="65"/>
    </row>
    <row r="55" spans="1:8" x14ac:dyDescent="0.25">
      <c r="B55" s="4"/>
      <c r="C55" s="4"/>
      <c r="D55" s="4"/>
      <c r="E55" s="101"/>
    </row>
  </sheetData>
  <mergeCells count="4">
    <mergeCell ref="A1:F1"/>
    <mergeCell ref="A3:A4"/>
    <mergeCell ref="A2:F2"/>
    <mergeCell ref="A52:F52"/>
  </mergeCells>
  <pageMargins left="0.31" right="0.25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zoomScaleSheetLayoutView="85" workbookViewId="0">
      <selection activeCell="A3" sqref="A3:B3"/>
    </sheetView>
  </sheetViews>
  <sheetFormatPr defaultRowHeight="15" x14ac:dyDescent="0.25"/>
  <cols>
    <col min="1" max="1" width="20.7109375" customWidth="1"/>
    <col min="2" max="6" width="22.42578125" customWidth="1"/>
    <col min="7" max="7" width="75.85546875" hidden="1" customWidth="1"/>
    <col min="8" max="8" width="55.42578125" customWidth="1"/>
  </cols>
  <sheetData>
    <row r="1" spans="1:11" ht="16.5" x14ac:dyDescent="0.25">
      <c r="A1" s="106" t="s">
        <v>83</v>
      </c>
      <c r="B1" s="106"/>
      <c r="C1" s="106"/>
      <c r="D1" s="106"/>
      <c r="E1" s="106"/>
      <c r="F1" s="106"/>
      <c r="G1" s="106"/>
      <c r="H1" s="61"/>
    </row>
    <row r="2" spans="1:11" ht="9.75" customHeight="1" x14ac:dyDescent="0.25">
      <c r="A2" s="52"/>
      <c r="B2" s="52"/>
      <c r="C2" s="53"/>
      <c r="D2" s="53"/>
      <c r="E2" s="53"/>
      <c r="F2" s="53"/>
      <c r="G2" s="52"/>
      <c r="H2" s="61"/>
    </row>
    <row r="3" spans="1:11" ht="29.25" customHeight="1" x14ac:dyDescent="0.25">
      <c r="A3" s="117" t="s">
        <v>99</v>
      </c>
      <c r="B3" s="118"/>
      <c r="C3" s="79" t="s">
        <v>100</v>
      </c>
      <c r="D3" s="84" t="s">
        <v>101</v>
      </c>
      <c r="E3" s="84" t="s">
        <v>102</v>
      </c>
      <c r="F3" s="84" t="s">
        <v>103</v>
      </c>
      <c r="G3" s="70" t="s">
        <v>77</v>
      </c>
    </row>
    <row r="4" spans="1:11" x14ac:dyDescent="0.25">
      <c r="A4" s="59" t="s">
        <v>1</v>
      </c>
      <c r="B4" s="60">
        <v>1788.2337</v>
      </c>
      <c r="C4" s="60">
        <v>1788.2337</v>
      </c>
      <c r="D4" s="60"/>
      <c r="E4" s="60"/>
      <c r="F4" s="60"/>
      <c r="G4" s="62"/>
    </row>
    <row r="5" spans="1:11" x14ac:dyDescent="0.25">
      <c r="A5" s="59" t="s">
        <v>2</v>
      </c>
      <c r="B5" s="60">
        <v>46.466299999999997</v>
      </c>
      <c r="C5" s="60">
        <v>46.466299999999997</v>
      </c>
      <c r="D5" s="60"/>
      <c r="E5" s="60"/>
      <c r="F5" s="60"/>
      <c r="G5" s="63"/>
    </row>
    <row r="6" spans="1:11" x14ac:dyDescent="0.25">
      <c r="A6" s="59" t="s">
        <v>3</v>
      </c>
      <c r="B6" s="60">
        <v>23494.9103</v>
      </c>
      <c r="C6" s="60">
        <v>23494.9103</v>
      </c>
      <c r="D6" s="60"/>
      <c r="E6" s="60"/>
      <c r="F6" s="60"/>
      <c r="G6" s="72"/>
    </row>
    <row r="7" spans="1:11" x14ac:dyDescent="0.25">
      <c r="A7" s="59" t="s">
        <v>4</v>
      </c>
      <c r="B7" s="60">
        <v>183.8922</v>
      </c>
      <c r="C7" s="60">
        <v>183.8922</v>
      </c>
      <c r="D7" s="60"/>
      <c r="E7" s="60"/>
      <c r="F7" s="60"/>
      <c r="G7" s="62"/>
    </row>
    <row r="8" spans="1:11" x14ac:dyDescent="0.25">
      <c r="A8" s="59" t="s">
        <v>71</v>
      </c>
      <c r="B8" s="60">
        <v>35999.1</v>
      </c>
      <c r="C8" s="60">
        <v>35999.1</v>
      </c>
      <c r="D8" s="60"/>
      <c r="E8" s="60"/>
      <c r="F8" s="60"/>
      <c r="G8" s="62"/>
    </row>
    <row r="9" spans="1:11" x14ac:dyDescent="0.25">
      <c r="A9" s="121" t="s">
        <v>78</v>
      </c>
      <c r="B9" s="121"/>
      <c r="C9" s="70" t="s">
        <v>93</v>
      </c>
      <c r="D9" s="70" t="s">
        <v>94</v>
      </c>
      <c r="E9" s="70" t="s">
        <v>95</v>
      </c>
      <c r="F9" s="70" t="s">
        <v>100</v>
      </c>
      <c r="G9" s="70" t="s">
        <v>77</v>
      </c>
    </row>
    <row r="10" spans="1:11" ht="14.25" customHeight="1" x14ac:dyDescent="0.25">
      <c r="A10" s="59" t="s">
        <v>1</v>
      </c>
      <c r="B10" s="60">
        <f>SUM(C10:F10)</f>
        <v>8800.7115999999987</v>
      </c>
      <c r="C10" s="96">
        <v>1899.0675000000003</v>
      </c>
      <c r="D10" s="96">
        <v>2379.4753999999994</v>
      </c>
      <c r="E10" s="96">
        <v>2733.9349999999995</v>
      </c>
      <c r="F10" s="60">
        <v>1788.2337</v>
      </c>
      <c r="G10" s="62"/>
      <c r="H10" s="81"/>
      <c r="I10" s="80"/>
      <c r="K10" s="6"/>
    </row>
    <row r="11" spans="1:11" x14ac:dyDescent="0.25">
      <c r="A11" s="59" t="s">
        <v>2</v>
      </c>
      <c r="B11" s="60">
        <f t="shared" ref="B11:B14" si="0">SUM(C11:F11)</f>
        <v>194.44479999999999</v>
      </c>
      <c r="C11" s="96">
        <v>43.7774</v>
      </c>
      <c r="D11" s="96">
        <v>52.305700000000002</v>
      </c>
      <c r="E11" s="96">
        <v>51.895399999999995</v>
      </c>
      <c r="F11" s="60">
        <v>46.466299999999997</v>
      </c>
      <c r="G11" s="63"/>
    </row>
    <row r="12" spans="1:11" x14ac:dyDescent="0.25">
      <c r="A12" s="59" t="s">
        <v>3</v>
      </c>
      <c r="B12" s="60">
        <f t="shared" si="0"/>
        <v>106691.11750000001</v>
      </c>
      <c r="C12" s="96">
        <v>20338.739800000003</v>
      </c>
      <c r="D12" s="96">
        <v>25453.465299999996</v>
      </c>
      <c r="E12" s="96">
        <v>37404.002100000005</v>
      </c>
      <c r="F12" s="60">
        <v>23494.9103</v>
      </c>
      <c r="G12" s="62"/>
    </row>
    <row r="13" spans="1:11" x14ac:dyDescent="0.25">
      <c r="A13" s="59" t="s">
        <v>4</v>
      </c>
      <c r="B13" s="60">
        <f t="shared" si="0"/>
        <v>957.46760000000006</v>
      </c>
      <c r="C13" s="96">
        <v>189.45099999999999</v>
      </c>
      <c r="D13" s="96">
        <v>262.08219999999994</v>
      </c>
      <c r="E13" s="96">
        <v>322.04220000000009</v>
      </c>
      <c r="F13" s="60">
        <v>183.8922</v>
      </c>
      <c r="G13" s="62"/>
    </row>
    <row r="14" spans="1:11" x14ac:dyDescent="0.25">
      <c r="A14" s="59" t="s">
        <v>71</v>
      </c>
      <c r="B14" s="60">
        <f t="shared" si="0"/>
        <v>154805.08978870584</v>
      </c>
      <c r="C14" s="96">
        <v>34663.637165642198</v>
      </c>
      <c r="D14" s="96">
        <v>36828.800353346902</v>
      </c>
      <c r="E14" s="96">
        <v>47313.552269716747</v>
      </c>
      <c r="F14" s="60">
        <v>35999.1</v>
      </c>
      <c r="G14" s="62"/>
    </row>
    <row r="15" spans="1:11" hidden="1" x14ac:dyDescent="0.25">
      <c r="A15" s="119" t="s">
        <v>75</v>
      </c>
      <c r="B15" s="120"/>
      <c r="C15" s="68"/>
      <c r="D15" s="68"/>
      <c r="E15" s="68"/>
      <c r="F15" s="68"/>
    </row>
    <row r="16" spans="1:11" hidden="1" x14ac:dyDescent="0.25">
      <c r="A16" s="2" t="s">
        <v>1</v>
      </c>
      <c r="B16" s="5"/>
      <c r="C16" s="69"/>
      <c r="D16" s="69"/>
      <c r="E16" s="69"/>
      <c r="F16" s="69"/>
    </row>
    <row r="17" spans="1:8" hidden="1" x14ac:dyDescent="0.25">
      <c r="A17" s="2" t="s">
        <v>2</v>
      </c>
      <c r="B17" s="5"/>
      <c r="C17" s="69"/>
      <c r="D17" s="69"/>
      <c r="E17" s="69"/>
      <c r="F17" s="69"/>
    </row>
    <row r="18" spans="1:8" hidden="1" x14ac:dyDescent="0.25">
      <c r="A18" s="2" t="s">
        <v>3</v>
      </c>
      <c r="B18" s="5"/>
      <c r="C18" s="69"/>
      <c r="D18" s="69"/>
      <c r="E18" s="69"/>
      <c r="F18" s="69"/>
    </row>
    <row r="19" spans="1:8" hidden="1" x14ac:dyDescent="0.25">
      <c r="A19" s="2" t="s">
        <v>4</v>
      </c>
      <c r="B19" s="5"/>
      <c r="C19" s="69"/>
      <c r="D19" s="69"/>
      <c r="E19" s="69"/>
      <c r="F19" s="69"/>
    </row>
    <row r="20" spans="1:8" hidden="1" x14ac:dyDescent="0.25">
      <c r="A20" s="2" t="s">
        <v>71</v>
      </c>
      <c r="B20" s="5"/>
      <c r="C20" s="69"/>
      <c r="D20" s="69"/>
      <c r="E20" s="69"/>
      <c r="F20" s="69"/>
    </row>
    <row r="21" spans="1:8" x14ac:dyDescent="0.25">
      <c r="A21" s="3"/>
      <c r="B21" s="1"/>
      <c r="C21" s="1"/>
      <c r="D21" s="1"/>
      <c r="E21" s="1"/>
      <c r="F21" s="1"/>
    </row>
    <row r="22" spans="1:8" x14ac:dyDescent="0.25">
      <c r="B22" s="6"/>
    </row>
    <row r="23" spans="1:8" x14ac:dyDescent="0.25">
      <c r="B23" s="6"/>
      <c r="E23" s="87"/>
    </row>
    <row r="24" spans="1:8" x14ac:dyDescent="0.25">
      <c r="B24" s="6"/>
    </row>
    <row r="25" spans="1:8" x14ac:dyDescent="0.25">
      <c r="B25" s="6"/>
      <c r="C25" s="86"/>
      <c r="D25" s="86"/>
      <c r="F25" s="86"/>
    </row>
    <row r="28" spans="1:8" x14ac:dyDescent="0.25">
      <c r="F28" s="86"/>
      <c r="H28" s="86"/>
    </row>
    <row r="30" spans="1:8" x14ac:dyDescent="0.25">
      <c r="C30" s="58"/>
      <c r="D30" s="58"/>
      <c r="E30" s="58"/>
    </row>
    <row r="31" spans="1:8" x14ac:dyDescent="0.25">
      <c r="C31" s="58"/>
      <c r="D31" s="58"/>
      <c r="E31" s="58"/>
    </row>
    <row r="32" spans="1:8" x14ac:dyDescent="0.25">
      <c r="C32" s="58"/>
      <c r="D32" s="58"/>
      <c r="E32" s="58"/>
    </row>
    <row r="33" spans="3:5" x14ac:dyDescent="0.25">
      <c r="C33" s="58"/>
      <c r="D33" s="58"/>
      <c r="E33" s="58"/>
    </row>
    <row r="34" spans="3:5" x14ac:dyDescent="0.25">
      <c r="C34" s="58"/>
      <c r="D34" s="58"/>
      <c r="E34" s="58"/>
    </row>
    <row r="36" spans="3:5" x14ac:dyDescent="0.25">
      <c r="C36" s="58"/>
      <c r="D36" s="58"/>
      <c r="E36" s="58"/>
    </row>
    <row r="37" spans="3:5" x14ac:dyDescent="0.25">
      <c r="C37" s="58"/>
      <c r="D37" s="85"/>
      <c r="E37" s="58"/>
    </row>
    <row r="38" spans="3:5" x14ac:dyDescent="0.25">
      <c r="C38" s="58"/>
      <c r="D38" s="58"/>
      <c r="E38" s="58"/>
    </row>
    <row r="39" spans="3:5" x14ac:dyDescent="0.25">
      <c r="C39" s="58"/>
      <c r="D39" s="58"/>
      <c r="E39" s="58"/>
    </row>
    <row r="40" spans="3:5" x14ac:dyDescent="0.25">
      <c r="C40" s="58"/>
      <c r="D40" s="58"/>
      <c r="E40" s="58"/>
    </row>
    <row r="43" spans="3:5" x14ac:dyDescent="0.25">
      <c r="C43" s="58"/>
      <c r="D43" s="58"/>
      <c r="E43" s="58"/>
    </row>
    <row r="44" spans="3:5" x14ac:dyDescent="0.25">
      <c r="C44" s="58"/>
      <c r="D44" s="58"/>
      <c r="E44" s="58"/>
    </row>
    <row r="45" spans="3:5" x14ac:dyDescent="0.25">
      <c r="C45" s="58"/>
      <c r="D45" s="58"/>
      <c r="E45" s="58"/>
    </row>
    <row r="46" spans="3:5" x14ac:dyDescent="0.25">
      <c r="C46" s="58"/>
      <c r="D46" s="58"/>
      <c r="E46" s="58"/>
    </row>
    <row r="47" spans="3:5" x14ac:dyDescent="0.25">
      <c r="C47" s="58"/>
      <c r="D47" s="58"/>
      <c r="E47" s="58"/>
    </row>
    <row r="48" spans="3:5" x14ac:dyDescent="0.25">
      <c r="C48" s="58"/>
    </row>
    <row r="49" spans="3:3" x14ac:dyDescent="0.25">
      <c r="C49" s="58"/>
    </row>
  </sheetData>
  <mergeCells count="4">
    <mergeCell ref="A1:G1"/>
    <mergeCell ref="A3:B3"/>
    <mergeCell ref="A15:B15"/>
    <mergeCell ref="A9:B9"/>
  </mergeCells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9E74B6-1E74-46FA-97F8-1CBF56D41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807EDF-8367-4017-AE4F-28E069966C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D441E3-6DC7-4634-945E-D96B66F698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1</vt:lpstr>
      <vt:lpstr>Таблица 2</vt:lpstr>
      <vt:lpstr>Таблица 3</vt:lpstr>
      <vt:lpstr>ВВП</vt:lpstr>
      <vt:lpstr>ВВП!Область_печати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2023-08-04T07:58:00Z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