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725" yWindow="-45" windowWidth="28545" windowHeight="1237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definedNames>
    <definedName name="_xlnm.Print_Area" localSheetId="3">ВВП!$A$1:$F$14</definedName>
  </definedNames>
  <calcPr calcId="152511"/>
</workbook>
</file>

<file path=xl/calcChain.xml><?xml version="1.0" encoding="utf-8"?>
<calcChain xmlns="http://schemas.openxmlformats.org/spreadsheetml/2006/main">
  <c r="B10" i="4" l="1"/>
  <c r="B4" i="4" l="1"/>
  <c r="C6" i="1"/>
  <c r="B14" i="4"/>
  <c r="B13" i="4"/>
  <c r="B12" i="4"/>
  <c r="B11" i="4"/>
  <c r="B8" i="4"/>
  <c r="B7" i="4"/>
  <c r="I27" i="2" s="1"/>
  <c r="B6" i="4"/>
  <c r="B5" i="4"/>
  <c r="I19" i="2" l="1"/>
  <c r="I25" i="2"/>
  <c r="C7" i="2"/>
  <c r="C11" i="2"/>
  <c r="C15" i="2"/>
  <c r="C19" i="2"/>
  <c r="C23" i="2"/>
  <c r="C27" i="2"/>
  <c r="C18" i="2"/>
  <c r="C8" i="2"/>
  <c r="C12" i="2"/>
  <c r="C16" i="2"/>
  <c r="C20" i="2"/>
  <c r="C24" i="2"/>
  <c r="C28" i="2"/>
  <c r="C14" i="2"/>
  <c r="C9" i="2"/>
  <c r="C13" i="2"/>
  <c r="C17" i="2"/>
  <c r="C21" i="2"/>
  <c r="C25" i="2"/>
  <c r="C29" i="2"/>
  <c r="C10" i="2"/>
  <c r="C22" i="2"/>
  <c r="C26" i="2"/>
  <c r="K8" i="2"/>
  <c r="K12" i="2"/>
  <c r="K16" i="2"/>
  <c r="K20" i="2"/>
  <c r="K24" i="2"/>
  <c r="K28" i="2"/>
  <c r="K26" i="2"/>
  <c r="K7" i="2"/>
  <c r="K15" i="2"/>
  <c r="K27" i="2"/>
  <c r="K30" i="2"/>
  <c r="K9" i="2"/>
  <c r="K13" i="2"/>
  <c r="K17" i="2"/>
  <c r="K21" i="2"/>
  <c r="K25" i="2"/>
  <c r="K29" i="2"/>
  <c r="K22" i="2"/>
  <c r="K11" i="2"/>
  <c r="K23" i="2"/>
  <c r="K6" i="2"/>
  <c r="K10" i="2"/>
  <c r="K14" i="2"/>
  <c r="K18" i="2"/>
  <c r="K19" i="2"/>
  <c r="K6" i="1"/>
  <c r="K7" i="1"/>
  <c r="G9" i="2"/>
  <c r="G13" i="2"/>
  <c r="G17" i="2"/>
  <c r="G21" i="2"/>
  <c r="G25" i="2"/>
  <c r="G29" i="2"/>
  <c r="G8" i="2"/>
  <c r="G20" i="2"/>
  <c r="G10" i="2"/>
  <c r="G14" i="2"/>
  <c r="G18" i="2"/>
  <c r="G22" i="2"/>
  <c r="G26" i="2"/>
  <c r="G12" i="2"/>
  <c r="G24" i="2"/>
  <c r="G7" i="2"/>
  <c r="G11" i="2"/>
  <c r="G15" i="2"/>
  <c r="G19" i="2"/>
  <c r="G23" i="2"/>
  <c r="G27" i="2"/>
  <c r="G16" i="2"/>
  <c r="G28" i="2"/>
  <c r="K9" i="1"/>
  <c r="I7" i="2"/>
  <c r="I8" i="2"/>
  <c r="I6" i="2"/>
  <c r="K8" i="1"/>
  <c r="I26" i="2"/>
  <c r="G41" i="1"/>
  <c r="K41" i="1"/>
  <c r="K20" i="1"/>
  <c r="K23" i="1"/>
  <c r="K25" i="1"/>
  <c r="K39" i="1"/>
  <c r="K38" i="1"/>
  <c r="K32" i="1"/>
  <c r="K33" i="1"/>
  <c r="K30" i="1"/>
  <c r="G33" i="1" l="1"/>
  <c r="G35" i="1"/>
  <c r="G39" i="1"/>
  <c r="C25" i="1" l="1"/>
  <c r="G25" i="1"/>
  <c r="I25" i="1"/>
  <c r="C26" i="1"/>
  <c r="G26" i="1"/>
  <c r="I26" i="1"/>
  <c r="K26" i="1"/>
  <c r="C27" i="1"/>
  <c r="G27" i="1"/>
  <c r="I27" i="1"/>
  <c r="K27" i="1"/>
  <c r="C28" i="1"/>
  <c r="G28" i="1"/>
  <c r="I28" i="1"/>
  <c r="K28" i="1"/>
  <c r="G6" i="1"/>
  <c r="I6" i="1"/>
  <c r="C7" i="1"/>
  <c r="G7" i="1"/>
  <c r="I7" i="1"/>
  <c r="C8" i="1"/>
  <c r="G8" i="1"/>
  <c r="I8" i="1"/>
  <c r="C9" i="1"/>
  <c r="G9" i="1"/>
  <c r="I9" i="1"/>
  <c r="C11" i="1"/>
  <c r="G11" i="1"/>
  <c r="I11" i="1"/>
  <c r="K11" i="1"/>
  <c r="I37" i="1" l="1"/>
  <c r="I9" i="2"/>
  <c r="I32" i="1"/>
  <c r="I33" i="1"/>
  <c r="I35" i="1"/>
  <c r="I38" i="1"/>
  <c r="I39" i="1"/>
  <c r="I30" i="1"/>
  <c r="C12" i="1" l="1"/>
  <c r="G12" i="1"/>
  <c r="I12" i="1"/>
  <c r="K12" i="1"/>
  <c r="C14" i="1"/>
  <c r="G14" i="1"/>
  <c r="I14" i="1"/>
  <c r="C16" i="1"/>
  <c r="G16" i="1"/>
  <c r="I16" i="1"/>
  <c r="C17" i="1"/>
  <c r="G17" i="1"/>
  <c r="I17" i="1"/>
  <c r="K17" i="1"/>
  <c r="C18" i="1"/>
  <c r="G18" i="1"/>
  <c r="I18" i="1"/>
  <c r="K18" i="1"/>
  <c r="I5" i="2" l="1"/>
  <c r="C5" i="2" l="1"/>
  <c r="G5" i="2"/>
  <c r="K5" i="2"/>
  <c r="C6" i="2"/>
  <c r="G6" i="2"/>
  <c r="I17" i="2"/>
  <c r="I18" i="2"/>
  <c r="I20" i="2"/>
  <c r="I21" i="2"/>
  <c r="I24" i="2"/>
  <c r="C30" i="2"/>
  <c r="G30" i="2"/>
  <c r="I30" i="2"/>
  <c r="K44" i="1" l="1"/>
  <c r="K22" i="1"/>
  <c r="K21" i="1"/>
  <c r="G42" i="1"/>
  <c r="G43" i="1"/>
  <c r="G44" i="1"/>
  <c r="G30" i="1"/>
</calcChain>
</file>

<file path=xl/sharedStrings.xml><?xml version="1.0" encoding="utf-8"?>
<sst xmlns="http://schemas.openxmlformats.org/spreadsheetml/2006/main" count="482" uniqueCount="90">
  <si>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</si>
  <si>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</si>
  <si>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</si>
  <si>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</si>
  <si>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</si>
  <si>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</si>
  <si>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</si>
  <si>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</si>
  <si>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</si>
  <si>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</si>
  <si>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</si>
  <si>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</si>
  <si>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</si>
  <si>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</si>
  <si>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</si>
  <si>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</si>
  <si>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</si>
  <si>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</si>
  <si>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</si>
  <si>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</si>
  <si>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</si>
  <si>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</si>
  <si>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</si>
  <si>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</si>
  <si>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</si>
  <si>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</si>
  <si>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3213 Ценные бумаги, кроме акций</t>
  </si>
  <si>
    <t>3214 Кредиты и займы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</si>
  <si>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</si>
  <si>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</si>
  <si>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</si>
  <si>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3223 Ценные бумаги, кроме акций</t>
  </si>
  <si>
    <t>3224 Кредиты и займы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</si>
  <si>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</si>
  <si>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</si>
  <si>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</si>
  <si>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</si>
  <si>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</si>
  <si>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</si>
  <si>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</si>
  <si>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</si>
  <si>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</si>
  <si>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</si>
  <si>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</si>
  <si>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</si>
  <si>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</si>
  <si>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</si>
  <si>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</si>
  <si>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</si>
  <si>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</si>
  <si>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</si>
  <si>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</si>
  <si>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</si>
  <si>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</si>
  <si>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</si>
  <si>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</si>
  <si>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</si>
  <si>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</si>
  <si>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</si>
  <si>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</si>
  <si>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</si>
  <si>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</si>
  <si>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</si>
  <si>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</si>
  <si>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</si>
  <si>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2</t>
    </r>
  </si>
  <si>
    <t>Ссылка</t>
  </si>
  <si>
    <t>За последние 4 квартала,  нац. валюта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</si>
  <si>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</si>
  <si>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</si>
  <si>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</si>
  <si>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</si>
  <si>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</si>
  <si>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</si>
  <si>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</si>
  <si>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</si>
  <si>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</si>
  <si>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</si>
  <si>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NFB Чистый приток денежных средств от операций по финансированию
(-32x+33) 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</si>
  <si>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</si>
  <si>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</si>
  <si>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</si>
  <si>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...</t>
  </si>
  <si>
    <t>За 1 квартал 2023 года, нац. валюта</t>
  </si>
  <si>
    <t>2 квартал 2023</t>
  </si>
  <si>
    <t>3 квартал 2023</t>
  </si>
  <si>
    <t>4 квартал 2023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</si>
  <si>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1 квартала 2024 года</t>
    </r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</si>
  <si>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апреля 2024 года</t>
    </r>
  </si>
  <si>
    <t>1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</si>
</sst>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0"/>
    <numFmt numFmtId="167" formatCode="#,##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6.15"/>
      <name val="Arial"/>
      <family val="2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8" fillId="0" borderId="0"/>
    <xf numFmtId="0" fontId="18" fillId="0" borderId="16" applyNumberFormat="0" applyFill="0" applyProtection="0">
      <alignment horizontal="left" vertical="top" wrapText="1"/>
    </xf>
    <xf numFmtId="0" fontId="4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8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2" xfId="3" applyFont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3" fillId="0" borderId="12" xfId="0" applyNumberFormat="1" applyFont="1" applyFill="1" applyBorder="1"/>
    <xf numFmtId="0" fontId="11" fillId="0" borderId="2" xfId="3" applyBorder="1" applyAlignment="1">
      <alignment vertical="center"/>
    </xf>
    <xf numFmtId="164" fontId="4" fillId="0" borderId="12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13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6" xfId="0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6" fontId="0" fillId="0" borderId="0" xfId="0" applyNumberFormat="1"/>
    <xf numFmtId="4" fontId="0" fillId="0" borderId="0" xfId="0" applyNumberFormat="1"/>
    <xf numFmtId="167" fontId="0" fillId="0" borderId="0" xfId="0" applyNumberFormat="1"/>
    <xf numFmtId="164" fontId="8" fillId="0" borderId="6" xfId="0" applyNumberFormat="1" applyFont="1" applyFill="1" applyBorder="1" applyAlignment="1"/>
    <xf numFmtId="164" fontId="8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</cellXfs>
  <cellStyles count="17">
    <cellStyle name="20% - Accent1" xfId="2"/>
    <cellStyle name="m49048872" xfId="8"/>
    <cellStyle name="Normal" xfId="9"/>
    <cellStyle name="Гиперссылка" xfId="3" builtinId="8"/>
    <cellStyle name="Гиперссылка 2" xfId="10"/>
    <cellStyle name="Обычный" xfId="0" builtinId="0"/>
    <cellStyle name="Обычный 2" xfId="1"/>
    <cellStyle name="Обычный 2 2" xfId="6"/>
    <cellStyle name="Обычный 2 2 2" xfId="12"/>
    <cellStyle name="Обычный 2 3" xfId="11"/>
    <cellStyle name="Обычный 2 3 2" xfId="15"/>
    <cellStyle name="Обычный 3" xfId="4"/>
    <cellStyle name="Обычный 3 2" xfId="16"/>
    <cellStyle name="Обычный 4" xfId="7"/>
    <cellStyle name="Обычный 6" xfId="5"/>
    <cellStyle name="Процентный 2" xfId="13"/>
    <cellStyle name="Процентн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49"/>
  <sheetViews>
    <sheetView tabSelected="1" zoomScaleNormal="100" zoomScaleSheetLayoutView="100" workbookViewId="0">
      <selection activeCell="E18" sqref="E18"/>
    </sheetView>
  </sheetViews>
  <sheetFormatPr defaultRowHeight="15" x14ac:dyDescent="0.25"/>
  <cols>
    <col min="1" max="1" width="43" customWidth="1"/>
    <col min="2" max="11" width="12" customWidth="1"/>
  </cols>
  <sheetData>
    <row r="1" spans="1:25" ht="16.5" x14ac:dyDescent="0.25">
      <c r="A1" s="105" t="s">
        <v>62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25" ht="19.5" customHeight="1" x14ac:dyDescent="0.25">
      <c r="A2" s="106" t="s">
        <v>87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25" x14ac:dyDescent="0.25">
      <c r="A3" s="107" t="s">
        <v>0</v>
      </c>
      <c r="B3" s="108" t="s">
        <v>1</v>
      </c>
      <c r="C3" s="109"/>
      <c r="D3" s="108" t="s">
        <v>2</v>
      </c>
      <c r="E3" s="109"/>
      <c r="F3" s="108" t="s">
        <v>3</v>
      </c>
      <c r="G3" s="109"/>
      <c r="H3" s="108" t="s">
        <v>4</v>
      </c>
      <c r="I3" s="109"/>
      <c r="J3" s="108" t="s">
        <v>5</v>
      </c>
      <c r="K3" s="109"/>
    </row>
    <row r="4" spans="1:25" ht="39.75" x14ac:dyDescent="0.25">
      <c r="A4" s="107"/>
      <c r="B4" s="10" t="s">
        <v>71</v>
      </c>
      <c r="C4" s="10" t="s">
        <v>6</v>
      </c>
      <c r="D4" s="10" t="s">
        <v>71</v>
      </c>
      <c r="E4" s="10" t="s">
        <v>6</v>
      </c>
      <c r="F4" s="10" t="s">
        <v>71</v>
      </c>
      <c r="G4" s="10" t="s">
        <v>6</v>
      </c>
      <c r="H4" s="10" t="s">
        <v>71</v>
      </c>
      <c r="I4" s="10" t="s">
        <v>6</v>
      </c>
      <c r="J4" s="10" t="s">
        <v>71</v>
      </c>
      <c r="K4" s="10" t="s">
        <v>6</v>
      </c>
    </row>
    <row r="5" spans="1:25" x14ac:dyDescent="0.25">
      <c r="A5" s="102" t="s">
        <v>73</v>
      </c>
      <c r="B5" s="103"/>
      <c r="C5" s="103"/>
      <c r="D5" s="103"/>
      <c r="E5" s="103"/>
      <c r="F5" s="103"/>
      <c r="G5" s="103"/>
      <c r="H5" s="103"/>
      <c r="I5" s="103"/>
      <c r="J5" s="103"/>
      <c r="K5" s="104"/>
    </row>
    <row r="6" spans="1:25" x14ac:dyDescent="0.25">
      <c r="A6" s="34" t="s">
        <v>7</v>
      </c>
      <c r="B6" s="17">
        <v>546.1424678459</v>
      </c>
      <c r="C6" s="18">
        <f>B6/ВВП!$B$4*100</f>
        <v>27.705663825289019</v>
      </c>
      <c r="D6" s="46" t="s">
        <v>8</v>
      </c>
      <c r="E6" s="19" t="s">
        <v>8</v>
      </c>
      <c r="F6" s="17">
        <v>6014.409171521741</v>
      </c>
      <c r="G6" s="18">
        <f>F6/ВВП!$B$6*100</f>
        <v>23.432988206075258</v>
      </c>
      <c r="H6" s="17">
        <v>107.49791343675049</v>
      </c>
      <c r="I6" s="18">
        <f>H6/ВВП!$B$7*100</f>
        <v>43.202806121635142</v>
      </c>
      <c r="J6" s="23">
        <v>17107.927667</v>
      </c>
      <c r="K6" s="22">
        <f>J6/ВВП!$B$8*100</f>
        <v>39.565076124160711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34" t="s">
        <v>9</v>
      </c>
      <c r="B7" s="8">
        <v>462.53578083679992</v>
      </c>
      <c r="C7" s="21">
        <f>B7/ВВП!$B$4*100</f>
        <v>23.464318571629168</v>
      </c>
      <c r="D7" s="26" t="s">
        <v>8</v>
      </c>
      <c r="E7" s="22" t="s">
        <v>8</v>
      </c>
      <c r="F7" s="8">
        <v>5932.1880104851898</v>
      </c>
      <c r="G7" s="21">
        <f>F7/ВВП!$B$6*100</f>
        <v>23.112642941575764</v>
      </c>
      <c r="H7" s="8">
        <v>78.76870474319</v>
      </c>
      <c r="I7" s="21">
        <f>H7/ВВП!$B$7*100</f>
        <v>31.656698913273608</v>
      </c>
      <c r="J7" s="23">
        <v>13907.647268999999</v>
      </c>
      <c r="K7" s="22">
        <f>J7/ВВП!$B$8*100</f>
        <v>32.163867746960875</v>
      </c>
      <c r="M7" s="6"/>
      <c r="N7" s="6"/>
      <c r="O7" s="6"/>
    </row>
    <row r="8" spans="1:25" x14ac:dyDescent="0.25">
      <c r="A8" s="34" t="s">
        <v>13</v>
      </c>
      <c r="B8" s="8">
        <v>68.147024464099999</v>
      </c>
      <c r="C8" s="21">
        <f>B8/ВВП!$B$4*100</f>
        <v>3.4570806367484996</v>
      </c>
      <c r="D8" s="26" t="s">
        <v>8</v>
      </c>
      <c r="E8" s="22" t="s">
        <v>8</v>
      </c>
      <c r="F8" s="8">
        <v>356.71313399149</v>
      </c>
      <c r="G8" s="21">
        <f>F8/ВВП!$B$6*100</f>
        <v>1.3898047877011674</v>
      </c>
      <c r="H8" s="8">
        <v>13.1507758106205</v>
      </c>
      <c r="I8" s="21">
        <f>H8/ВВП!$B$7*100</f>
        <v>5.2852227502035598</v>
      </c>
      <c r="J8" s="23">
        <v>2085.9391580000001</v>
      </c>
      <c r="K8" s="22">
        <f>J8/ВВП!$B$8*100</f>
        <v>4.8240992821025888</v>
      </c>
      <c r="M8" s="6"/>
      <c r="N8" s="6"/>
      <c r="O8" s="6"/>
    </row>
    <row r="9" spans="1:25" x14ac:dyDescent="0.25">
      <c r="A9" s="37" t="s">
        <v>14</v>
      </c>
      <c r="B9" s="29">
        <v>15.459662545000043</v>
      </c>
      <c r="C9" s="30">
        <f>B9/ВВП!$B$4*100</f>
        <v>0.78426461691134852</v>
      </c>
      <c r="D9" s="49" t="s">
        <v>8</v>
      </c>
      <c r="E9" s="31" t="s">
        <v>8</v>
      </c>
      <c r="F9" s="29">
        <v>-274.49197295493883</v>
      </c>
      <c r="G9" s="30">
        <f>F9/ВВП!$B$6*100</f>
        <v>-1.069459523201673</v>
      </c>
      <c r="H9" s="29">
        <v>15.578432882939989</v>
      </c>
      <c r="I9" s="30">
        <f>H9/ВВП!$B$7*100</f>
        <v>6.2608844581579701</v>
      </c>
      <c r="J9" s="93">
        <v>1114.34124</v>
      </c>
      <c r="K9" s="22">
        <f>J9/ВВП!$B$8*100</f>
        <v>2.5771090950972542</v>
      </c>
      <c r="M9" s="6"/>
      <c r="N9" s="6"/>
      <c r="O9" s="6"/>
    </row>
    <row r="10" spans="1:25" x14ac:dyDescent="0.25">
      <c r="A10" s="110" t="s">
        <v>77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2"/>
      <c r="M10" s="6"/>
    </row>
    <row r="11" spans="1:25" x14ac:dyDescent="0.25">
      <c r="A11" s="34" t="s">
        <v>7</v>
      </c>
      <c r="B11" s="39">
        <v>525.00523622800006</v>
      </c>
      <c r="C11" s="18">
        <f>B11/ВВП!$B$4*100</f>
        <v>26.633377621814279</v>
      </c>
      <c r="D11" s="46" t="s">
        <v>8</v>
      </c>
      <c r="E11" s="19" t="s">
        <v>8</v>
      </c>
      <c r="F11" s="17">
        <v>3379.3419897405197</v>
      </c>
      <c r="G11" s="18">
        <f>F11/ВВП!$B$6*100</f>
        <v>13.166394026671894</v>
      </c>
      <c r="H11" s="17">
        <v>80.090587569300496</v>
      </c>
      <c r="I11" s="18">
        <f>H11/ВВП!$B$7*100</f>
        <v>32.187956177960636</v>
      </c>
      <c r="J11" s="23">
        <v>9902.7687370000003</v>
      </c>
      <c r="K11" s="22">
        <f>J11/ВВП!$B$8*100</f>
        <v>22.9018854034043</v>
      </c>
      <c r="M11" s="6"/>
      <c r="O11" s="6"/>
    </row>
    <row r="12" spans="1:25" x14ac:dyDescent="0.25">
      <c r="A12" s="34" t="s">
        <v>9</v>
      </c>
      <c r="B12" s="34">
        <v>460.96266470999996</v>
      </c>
      <c r="C12" s="21">
        <f>B12/ВВП!$B$4*100</f>
        <v>23.384514804053342</v>
      </c>
      <c r="D12" s="26" t="s">
        <v>8</v>
      </c>
      <c r="E12" s="22" t="s">
        <v>8</v>
      </c>
      <c r="F12" s="8">
        <v>4524.2327710535001</v>
      </c>
      <c r="G12" s="21">
        <f>F12/ВВП!$B$6*100</f>
        <v>17.627050329003811</v>
      </c>
      <c r="H12" s="8">
        <v>65.893154298339994</v>
      </c>
      <c r="I12" s="21">
        <f>H12/ВВП!$B$7*100</f>
        <v>26.482087687861505</v>
      </c>
      <c r="J12" s="23">
        <v>7932.7358290000002</v>
      </c>
      <c r="K12" s="22">
        <f>J12/ВВП!$B$8*100</f>
        <v>18.345839604679583</v>
      </c>
      <c r="M12" s="6"/>
      <c r="O12" s="6"/>
    </row>
    <row r="13" spans="1:25" x14ac:dyDescent="0.25">
      <c r="A13" s="40" t="s">
        <v>10</v>
      </c>
      <c r="B13" s="34"/>
      <c r="C13" s="21"/>
      <c r="D13" s="26"/>
      <c r="E13" s="22"/>
      <c r="F13" s="8"/>
      <c r="G13" s="21"/>
      <c r="H13" s="8"/>
      <c r="I13" s="21"/>
      <c r="J13" s="23"/>
      <c r="K13" s="22"/>
      <c r="M13" s="6"/>
      <c r="O13" s="6"/>
    </row>
    <row r="14" spans="1:25" x14ac:dyDescent="0.25">
      <c r="A14" s="40" t="s">
        <v>11</v>
      </c>
      <c r="B14" s="34">
        <v>234.21577518000001</v>
      </c>
      <c r="C14" s="21">
        <f>B14/ВВП!$B$4*100</f>
        <v>11.881704704838157</v>
      </c>
      <c r="D14" s="26" t="s">
        <v>8</v>
      </c>
      <c r="E14" s="22" t="s">
        <v>8</v>
      </c>
      <c r="F14" s="8">
        <v>1383.8675012087899</v>
      </c>
      <c r="G14" s="21">
        <f>F14/ВВП!$B$6*100</f>
        <v>5.39174337990569</v>
      </c>
      <c r="H14" s="8">
        <v>4.4541411270899998</v>
      </c>
      <c r="I14" s="21">
        <f>H14/ВВП!$B$7*100</f>
        <v>1.7900942390411443</v>
      </c>
      <c r="J14" s="23" t="s">
        <v>8</v>
      </c>
      <c r="K14" s="22" t="s">
        <v>8</v>
      </c>
      <c r="M14" s="6"/>
      <c r="O14" s="6"/>
    </row>
    <row r="15" spans="1:25" x14ac:dyDescent="0.25">
      <c r="A15" s="41" t="s">
        <v>10</v>
      </c>
      <c r="B15" s="34"/>
      <c r="C15" s="21"/>
      <c r="D15" s="26"/>
      <c r="E15" s="22"/>
      <c r="F15" s="8"/>
      <c r="G15" s="21"/>
      <c r="H15" s="8"/>
      <c r="I15" s="21"/>
      <c r="J15" s="23"/>
      <c r="K15" s="22"/>
      <c r="M15" s="6"/>
      <c r="O15" s="6"/>
    </row>
    <row r="16" spans="1:25" x14ac:dyDescent="0.25">
      <c r="A16" s="41" t="s">
        <v>12</v>
      </c>
      <c r="B16" s="8">
        <v>128.94102756000001</v>
      </c>
      <c r="C16" s="21">
        <f>B16/ВВП!$B$4*100</f>
        <v>6.5411444324316435</v>
      </c>
      <c r="D16" s="26" t="s">
        <v>8</v>
      </c>
      <c r="E16" s="22" t="s">
        <v>8</v>
      </c>
      <c r="F16" s="8">
        <v>974.362213</v>
      </c>
      <c r="G16" s="21">
        <f>F16/ВВП!$B$6*100</f>
        <v>3.7962528977551218</v>
      </c>
      <c r="H16" s="8">
        <v>9.9004896000000002</v>
      </c>
      <c r="I16" s="21">
        <f>H16/ВВП!$B$7*100</f>
        <v>3.97895102354458</v>
      </c>
      <c r="J16" s="23" t="s">
        <v>8</v>
      </c>
      <c r="K16" s="22" t="s">
        <v>8</v>
      </c>
      <c r="M16" s="6"/>
      <c r="O16" s="6"/>
    </row>
    <row r="17" spans="1:15" x14ac:dyDescent="0.25">
      <c r="A17" s="34" t="s">
        <v>13</v>
      </c>
      <c r="B17" s="34">
        <v>64.911161179999993</v>
      </c>
      <c r="C17" s="21">
        <f>B17/ВВП!$B$4*100</f>
        <v>3.2929261429815608</v>
      </c>
      <c r="D17" s="26" t="s">
        <v>8</v>
      </c>
      <c r="E17" s="22" t="s">
        <v>8</v>
      </c>
      <c r="F17" s="8">
        <v>106.10535424733999</v>
      </c>
      <c r="G17" s="21">
        <f>F17/ВВП!$B$6*100</f>
        <v>0.41340145702961301</v>
      </c>
      <c r="H17" s="8">
        <v>8.3817274758604992</v>
      </c>
      <c r="I17" s="21">
        <f>H17/ВВП!$B$7*100</f>
        <v>3.368569077548131</v>
      </c>
      <c r="J17" s="23">
        <v>1832.3905319999999</v>
      </c>
      <c r="K17" s="22">
        <f>J17/ВВП!$B$8*100</f>
        <v>4.2377237207763176</v>
      </c>
      <c r="M17" s="6"/>
      <c r="O17" s="6"/>
    </row>
    <row r="18" spans="1:15" x14ac:dyDescent="0.25">
      <c r="A18" s="37" t="s">
        <v>14</v>
      </c>
      <c r="B18" s="37">
        <v>-0.8685896619999548</v>
      </c>
      <c r="C18" s="30">
        <f>B18/ВВП!$B$4*100</f>
        <v>-4.4063325220631479E-2</v>
      </c>
      <c r="D18" s="49" t="s">
        <v>8</v>
      </c>
      <c r="E18" s="31" t="s">
        <v>8</v>
      </c>
      <c r="F18" s="29">
        <v>-1250.9961355603205</v>
      </c>
      <c r="G18" s="21">
        <f>F18/ВВП!$B$6*100</f>
        <v>-4.8740577593615342</v>
      </c>
      <c r="H18" s="29">
        <v>5.8157057950999933</v>
      </c>
      <c r="I18" s="30">
        <f>H18/ВВП!$B$7*100</f>
        <v>2.337299412550998</v>
      </c>
      <c r="J18" s="93">
        <v>137.64237599999993</v>
      </c>
      <c r="K18" s="31">
        <f>J18/ВВП!$B$8*100</f>
        <v>0.31832207794839917</v>
      </c>
      <c r="L18" s="6"/>
      <c r="M18" s="6"/>
      <c r="O18" s="6"/>
    </row>
    <row r="19" spans="1:15" x14ac:dyDescent="0.25">
      <c r="A19" s="102" t="s">
        <v>15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4"/>
      <c r="M19" s="6"/>
    </row>
    <row r="20" spans="1:15" x14ac:dyDescent="0.25">
      <c r="A20" s="39" t="s">
        <v>7</v>
      </c>
      <c r="B20" s="42" t="s">
        <v>16</v>
      </c>
      <c r="C20" s="43" t="s">
        <v>16</v>
      </c>
      <c r="D20" s="42" t="s">
        <v>16</v>
      </c>
      <c r="E20" s="43" t="s">
        <v>16</v>
      </c>
      <c r="F20" s="42" t="s">
        <v>16</v>
      </c>
      <c r="G20" s="43" t="s">
        <v>16</v>
      </c>
      <c r="H20" s="42" t="s">
        <v>16</v>
      </c>
      <c r="I20" s="43" t="s">
        <v>16</v>
      </c>
      <c r="J20" s="72">
        <v>4565.1464219999998</v>
      </c>
      <c r="K20" s="22">
        <f>J20/ВВП!$B$8*100</f>
        <v>10.557699869913176</v>
      </c>
      <c r="M20" s="6"/>
    </row>
    <row r="21" spans="1:15" x14ac:dyDescent="0.25">
      <c r="A21" s="34" t="s">
        <v>9</v>
      </c>
      <c r="B21" s="32" t="s">
        <v>16</v>
      </c>
      <c r="C21" s="27" t="s">
        <v>16</v>
      </c>
      <c r="D21" s="32" t="s">
        <v>16</v>
      </c>
      <c r="E21" s="27" t="s">
        <v>16</v>
      </c>
      <c r="F21" s="32" t="s">
        <v>16</v>
      </c>
      <c r="G21" s="27" t="s">
        <v>16</v>
      </c>
      <c r="H21" s="32" t="s">
        <v>16</v>
      </c>
      <c r="I21" s="27" t="s">
        <v>16</v>
      </c>
      <c r="J21" s="23">
        <v>3732.1371749999998</v>
      </c>
      <c r="K21" s="22">
        <f>J21/ВВП!$B$8*100</f>
        <v>8.6312202336180892</v>
      </c>
      <c r="M21" s="6"/>
    </row>
    <row r="22" spans="1:15" x14ac:dyDescent="0.25">
      <c r="A22" s="34" t="s">
        <v>13</v>
      </c>
      <c r="B22" s="32" t="s">
        <v>16</v>
      </c>
      <c r="C22" s="27" t="s">
        <v>16</v>
      </c>
      <c r="D22" s="32" t="s">
        <v>16</v>
      </c>
      <c r="E22" s="27" t="s">
        <v>16</v>
      </c>
      <c r="F22" s="32" t="s">
        <v>16</v>
      </c>
      <c r="G22" s="27" t="s">
        <v>16</v>
      </c>
      <c r="H22" s="32" t="s">
        <v>16</v>
      </c>
      <c r="I22" s="27" t="s">
        <v>16</v>
      </c>
      <c r="J22" s="23">
        <v>184.16226399999999</v>
      </c>
      <c r="K22" s="22">
        <f>J22/ВВП!$B$8*100</f>
        <v>0.42590745858791118</v>
      </c>
      <c r="M22" s="6"/>
    </row>
    <row r="23" spans="1:15" x14ac:dyDescent="0.25">
      <c r="A23" s="34" t="s">
        <v>14</v>
      </c>
      <c r="B23" s="36" t="s">
        <v>16</v>
      </c>
      <c r="C23" s="45" t="s">
        <v>16</v>
      </c>
      <c r="D23" s="36" t="s">
        <v>16</v>
      </c>
      <c r="E23" s="45" t="s">
        <v>16</v>
      </c>
      <c r="F23" s="36" t="s">
        <v>16</v>
      </c>
      <c r="G23" s="45" t="s">
        <v>16</v>
      </c>
      <c r="H23" s="36" t="s">
        <v>16</v>
      </c>
      <c r="I23" s="45" t="s">
        <v>16</v>
      </c>
      <c r="J23" s="23">
        <v>648.84698300000048</v>
      </c>
      <c r="K23" s="22">
        <f>J23/ВВП!$B$8*100</f>
        <v>1.5005721777071757</v>
      </c>
      <c r="M23" s="6"/>
    </row>
    <row r="24" spans="1:15" x14ac:dyDescent="0.25">
      <c r="A24" s="102" t="s">
        <v>17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4"/>
      <c r="M24" s="6"/>
    </row>
    <row r="25" spans="1:15" x14ac:dyDescent="0.25">
      <c r="A25" s="34" t="s">
        <v>7</v>
      </c>
      <c r="B25" s="39">
        <v>50.111847975100005</v>
      </c>
      <c r="C25" s="18">
        <f>B25/ВВП!$B$4*100</f>
        <v>2.5421608745025446</v>
      </c>
      <c r="D25" s="46" t="s">
        <v>8</v>
      </c>
      <c r="E25" s="19" t="s">
        <v>8</v>
      </c>
      <c r="F25" s="39">
        <v>3097.0691279715802</v>
      </c>
      <c r="G25" s="18">
        <f>F25/ВВП!$B$6*100</f>
        <v>12.066619060903626</v>
      </c>
      <c r="H25" s="17">
        <v>13.51673720044</v>
      </c>
      <c r="I25" s="18">
        <f>H25/ВВП!$B$7*100</f>
        <v>5.4323005721528999</v>
      </c>
      <c r="J25" s="23">
        <v>1439.137213</v>
      </c>
      <c r="K25" s="22">
        <f>J25/ВВП!$B$8*100</f>
        <v>3.3282566125931177</v>
      </c>
      <c r="M25" s="6"/>
    </row>
    <row r="26" spans="1:15" x14ac:dyDescent="0.25">
      <c r="A26" s="34" t="s">
        <v>9</v>
      </c>
      <c r="B26" s="34">
        <v>30.562413846799998</v>
      </c>
      <c r="C26" s="21">
        <f>B26/ВВП!$B$4*100</f>
        <v>1.5504232202790704</v>
      </c>
      <c r="D26" s="26" t="s">
        <v>8</v>
      </c>
      <c r="E26" s="22" t="s">
        <v>8</v>
      </c>
      <c r="F26" s="34">
        <v>2038.655311213859</v>
      </c>
      <c r="G26" s="21">
        <f>F26/ВВП!$B$6*100</f>
        <v>7.9428892350933991</v>
      </c>
      <c r="H26" s="8">
        <v>5.6557857666299993</v>
      </c>
      <c r="I26" s="21">
        <f>H26/ВВП!$B$7*100</f>
        <v>2.2730284535707508</v>
      </c>
      <c r="J26" s="23">
        <v>1320.233457</v>
      </c>
      <c r="K26" s="22">
        <f>J26/ВВП!$B$8*100</f>
        <v>3.0532708721130968</v>
      </c>
      <c r="M26" s="6"/>
    </row>
    <row r="27" spans="1:15" x14ac:dyDescent="0.25">
      <c r="A27" s="34" t="s">
        <v>13</v>
      </c>
      <c r="B27" s="34">
        <v>3.2358632840999988</v>
      </c>
      <c r="C27" s="21">
        <f>B27/ВВП!$B$4*100</f>
        <v>0.16415449376693861</v>
      </c>
      <c r="D27" s="26" t="s">
        <v>8</v>
      </c>
      <c r="E27" s="22" t="s">
        <v>8</v>
      </c>
      <c r="F27" s="34">
        <v>249.70261431913002</v>
      </c>
      <c r="G27" s="21">
        <f>F27/ВВП!$B$6*100</f>
        <v>0.97287667824001189</v>
      </c>
      <c r="H27" s="8">
        <v>4.5071904139400001</v>
      </c>
      <c r="I27" s="21">
        <f>H27/ВВП!$B$7*100</f>
        <v>1.8114144487214938</v>
      </c>
      <c r="J27" s="23">
        <v>69.342348999999999</v>
      </c>
      <c r="K27" s="22">
        <f>J27/ВВП!$B$8*100</f>
        <v>0.16036631497485274</v>
      </c>
      <c r="M27" s="6"/>
    </row>
    <row r="28" spans="1:15" x14ac:dyDescent="0.25">
      <c r="A28" s="34" t="s">
        <v>14</v>
      </c>
      <c r="B28" s="37">
        <v>16.313570844200008</v>
      </c>
      <c r="C28" s="30">
        <f>B28/ВВП!$B$4*100</f>
        <v>0.82758316045653557</v>
      </c>
      <c r="D28" s="49" t="s">
        <v>8</v>
      </c>
      <c r="E28" s="31" t="s">
        <v>8</v>
      </c>
      <c r="F28" s="37">
        <v>808.71120243859116</v>
      </c>
      <c r="G28" s="30">
        <f>F28/ВВП!$B$6*100</f>
        <v>3.1508531475702153</v>
      </c>
      <c r="H28" s="29">
        <v>3.3537610198700003</v>
      </c>
      <c r="I28" s="30">
        <f>H28/ВВП!$B$7*100</f>
        <v>1.3478576698606552</v>
      </c>
      <c r="J28" s="23">
        <v>49.561407000000052</v>
      </c>
      <c r="K28" s="22">
        <f>J28/ВВП!$B$8*100</f>
        <v>0.11461942550516828</v>
      </c>
      <c r="M28" s="6"/>
    </row>
    <row r="29" spans="1:15" x14ac:dyDescent="0.25">
      <c r="A29" s="102" t="s">
        <v>61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M29" s="6"/>
    </row>
    <row r="30" spans="1:15" x14ac:dyDescent="0.25">
      <c r="A30" s="34" t="s">
        <v>7</v>
      </c>
      <c r="B30" s="42" t="s">
        <v>16</v>
      </c>
      <c r="C30" s="43" t="s">
        <v>16</v>
      </c>
      <c r="D30" s="17" t="s">
        <v>8</v>
      </c>
      <c r="E30" s="19" t="s">
        <v>8</v>
      </c>
      <c r="F30" s="17">
        <v>1006.6118543701101</v>
      </c>
      <c r="G30" s="18">
        <f>F30/ВВП!$B$6*100</f>
        <v>3.9219020586825519</v>
      </c>
      <c r="H30" s="46">
        <v>36.84424613865</v>
      </c>
      <c r="I30" s="47">
        <f>H30/ВВП!$B$7*100</f>
        <v>14.80749506419459</v>
      </c>
      <c r="J30" s="23">
        <v>5226.1486430000004</v>
      </c>
      <c r="K30" s="22">
        <f>J30/ВВП!$B$8*100</f>
        <v>12.086383162311639</v>
      </c>
      <c r="M30" s="6"/>
    </row>
    <row r="31" spans="1:15" x14ac:dyDescent="0.25">
      <c r="A31" s="40" t="s">
        <v>10</v>
      </c>
      <c r="B31" s="32"/>
      <c r="C31" s="27"/>
      <c r="D31" s="8"/>
      <c r="E31" s="22"/>
      <c r="F31" s="8"/>
      <c r="G31" s="21"/>
      <c r="H31" s="26"/>
      <c r="I31" s="48"/>
      <c r="J31" s="23"/>
      <c r="K31" s="22"/>
      <c r="M31" s="6"/>
    </row>
    <row r="32" spans="1:15" x14ac:dyDescent="0.25">
      <c r="A32" s="40" t="s">
        <v>18</v>
      </c>
      <c r="B32" s="32" t="s">
        <v>16</v>
      </c>
      <c r="C32" s="27" t="s">
        <v>16</v>
      </c>
      <c r="D32" s="8" t="s">
        <v>8</v>
      </c>
      <c r="E32" s="22" t="s">
        <v>8</v>
      </c>
      <c r="F32" s="8">
        <v>397.49357199999997</v>
      </c>
      <c r="G32" s="22">
        <v>0</v>
      </c>
      <c r="H32" s="26">
        <v>17.599797546999998</v>
      </c>
      <c r="I32" s="48">
        <f>H32/ВВП!$B$7*100</f>
        <v>7.0732595349439116</v>
      </c>
      <c r="J32" s="23">
        <v>2981.0428190000002</v>
      </c>
      <c r="K32" s="22">
        <f>J32/ВВП!$B$8*100</f>
        <v>6.8941831155053173</v>
      </c>
      <c r="M32" s="6"/>
    </row>
    <row r="33" spans="1:13" x14ac:dyDescent="0.25">
      <c r="A33" s="34" t="s">
        <v>9</v>
      </c>
      <c r="B33" s="32" t="s">
        <v>16</v>
      </c>
      <c r="C33" s="27" t="s">
        <v>16</v>
      </c>
      <c r="D33" s="8" t="s">
        <v>8</v>
      </c>
      <c r="E33" s="22" t="s">
        <v>8</v>
      </c>
      <c r="F33" s="8">
        <v>838.00469699999996</v>
      </c>
      <c r="G33" s="21">
        <f>F33/ВВП!$B$6*100</f>
        <v>3.2649847427105145</v>
      </c>
      <c r="H33" s="26">
        <v>30.173422150220002</v>
      </c>
      <c r="I33" s="48">
        <f>H33/ВВП!$B$7*100</f>
        <v>12.126528464659019</v>
      </c>
      <c r="J33" s="23">
        <v>4947.8154519999998</v>
      </c>
      <c r="K33" s="22">
        <f>J33/ВВП!$B$8*100</f>
        <v>11.442688957838381</v>
      </c>
      <c r="M33" s="6"/>
    </row>
    <row r="34" spans="1:13" x14ac:dyDescent="0.25">
      <c r="A34" s="40" t="s">
        <v>10</v>
      </c>
      <c r="B34" s="32"/>
      <c r="C34" s="27"/>
      <c r="D34" s="8"/>
      <c r="E34" s="22"/>
      <c r="F34" s="8"/>
      <c r="G34" s="21"/>
      <c r="H34" s="26"/>
      <c r="I34" s="48"/>
      <c r="J34" s="23"/>
      <c r="K34" s="22"/>
      <c r="M34" s="6"/>
    </row>
    <row r="35" spans="1:13" x14ac:dyDescent="0.25">
      <c r="A35" s="40" t="s">
        <v>11</v>
      </c>
      <c r="B35" s="32" t="s">
        <v>16</v>
      </c>
      <c r="C35" s="27" t="s">
        <v>16</v>
      </c>
      <c r="D35" s="8" t="s">
        <v>8</v>
      </c>
      <c r="E35" s="22" t="s">
        <v>8</v>
      </c>
      <c r="F35" s="8">
        <v>834.91615800000011</v>
      </c>
      <c r="G35" s="22">
        <f>F35/ВВП!$B$6*100</f>
        <v>3.2529513582338332</v>
      </c>
      <c r="H35" s="26">
        <v>22.838373896</v>
      </c>
      <c r="I35" s="48">
        <f>H35/ВВП!$B$7*100</f>
        <v>9.1786138727505975</v>
      </c>
      <c r="J35" s="23" t="s">
        <v>8</v>
      </c>
      <c r="K35" s="22" t="s">
        <v>8</v>
      </c>
      <c r="M35" s="6"/>
    </row>
    <row r="36" spans="1:13" x14ac:dyDescent="0.25">
      <c r="A36" s="41" t="s">
        <v>10</v>
      </c>
      <c r="B36" s="32"/>
      <c r="C36" s="27"/>
      <c r="D36" s="8"/>
      <c r="E36" s="22"/>
      <c r="F36" s="8"/>
      <c r="G36" s="22"/>
      <c r="H36" s="26"/>
      <c r="I36" s="48"/>
      <c r="J36" s="23"/>
      <c r="K36" s="22"/>
      <c r="M36" s="6"/>
    </row>
    <row r="37" spans="1:13" x14ac:dyDescent="0.25">
      <c r="A37" s="41" t="s">
        <v>12</v>
      </c>
      <c r="B37" s="32" t="s">
        <v>16</v>
      </c>
      <c r="C37" s="27" t="s">
        <v>16</v>
      </c>
      <c r="D37" s="8" t="s">
        <v>8</v>
      </c>
      <c r="E37" s="22" t="s">
        <v>8</v>
      </c>
      <c r="F37" s="8" t="s">
        <v>8</v>
      </c>
      <c r="G37" s="22" t="s">
        <v>8</v>
      </c>
      <c r="H37" s="26">
        <v>1.487457131</v>
      </c>
      <c r="I37" s="48">
        <f>H37/ВВП!$B$7*100</f>
        <v>0.59780064552273604</v>
      </c>
      <c r="J37" s="23" t="s">
        <v>8</v>
      </c>
      <c r="K37" s="22" t="s">
        <v>8</v>
      </c>
      <c r="M37" s="6"/>
    </row>
    <row r="38" spans="1:13" x14ac:dyDescent="0.25">
      <c r="A38" s="34" t="s">
        <v>13</v>
      </c>
      <c r="B38" s="32" t="s">
        <v>16</v>
      </c>
      <c r="C38" s="27" t="s">
        <v>16</v>
      </c>
      <c r="D38" s="8" t="s">
        <v>8</v>
      </c>
      <c r="E38" s="22" t="s">
        <v>8</v>
      </c>
      <c r="F38" s="32" t="s">
        <v>16</v>
      </c>
      <c r="G38" s="27" t="s">
        <v>16</v>
      </c>
      <c r="H38" s="26">
        <v>0.26185792081999998</v>
      </c>
      <c r="I38" s="48">
        <f>H38/ВВП!$B$7*100</f>
        <v>0.10523922393393499</v>
      </c>
      <c r="J38" s="23">
        <v>4.4012999999999997E-2</v>
      </c>
      <c r="K38" s="22">
        <f>J38/ВВП!$B$8*100</f>
        <v>1.0178776350637032E-4</v>
      </c>
      <c r="M38" s="6"/>
    </row>
    <row r="39" spans="1:13" x14ac:dyDescent="0.25">
      <c r="A39" s="34" t="s">
        <v>14</v>
      </c>
      <c r="B39" s="36" t="s">
        <v>16</v>
      </c>
      <c r="C39" s="45" t="s">
        <v>16</v>
      </c>
      <c r="D39" s="29" t="s">
        <v>8</v>
      </c>
      <c r="E39" s="31" t="s">
        <v>8</v>
      </c>
      <c r="F39" s="29">
        <v>168.60715737011017</v>
      </c>
      <c r="G39" s="31">
        <f>F39/ВВП!$B$6*100</f>
        <v>0.6569173159720374</v>
      </c>
      <c r="H39" s="49">
        <v>6.408966067609998</v>
      </c>
      <c r="I39" s="50">
        <f>H39/ВВП!$B$7*100</f>
        <v>2.5757273756016352</v>
      </c>
      <c r="J39" s="23">
        <v>278.28917800000062</v>
      </c>
      <c r="K39" s="22">
        <f>J39/ВВП!$B$8*100</f>
        <v>0.64359241670975065</v>
      </c>
      <c r="L39" s="6"/>
      <c r="M39" s="6"/>
    </row>
    <row r="40" spans="1:13" x14ac:dyDescent="0.25">
      <c r="A40" s="102" t="s">
        <v>65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4"/>
      <c r="M40" s="6"/>
    </row>
    <row r="41" spans="1:13" x14ac:dyDescent="0.25">
      <c r="A41" s="39" t="s">
        <v>19</v>
      </c>
      <c r="B41" s="42" t="s">
        <v>16</v>
      </c>
      <c r="C41" s="43" t="s">
        <v>16</v>
      </c>
      <c r="D41" s="42" t="s">
        <v>16</v>
      </c>
      <c r="E41" s="43" t="s">
        <v>16</v>
      </c>
      <c r="F41" s="46">
        <v>29114.766638500001</v>
      </c>
      <c r="G41" s="47">
        <f>F41/ВВП!$B$12*100</f>
        <v>23.739080490709831</v>
      </c>
      <c r="H41" s="42" t="s">
        <v>16</v>
      </c>
      <c r="I41" s="43" t="s">
        <v>16</v>
      </c>
      <c r="J41" s="72">
        <v>11965.074655999999</v>
      </c>
      <c r="K41" s="22">
        <f>J41/ВВП!$B$14*100</f>
        <v>6.6764813604463322</v>
      </c>
      <c r="M41" s="6"/>
    </row>
    <row r="42" spans="1:13" x14ac:dyDescent="0.25">
      <c r="A42" s="34" t="s">
        <v>20</v>
      </c>
      <c r="B42" s="32" t="s">
        <v>16</v>
      </c>
      <c r="C42" s="27" t="s">
        <v>16</v>
      </c>
      <c r="D42" s="32" t="s">
        <v>16</v>
      </c>
      <c r="E42" s="27" t="s">
        <v>16</v>
      </c>
      <c r="F42" s="26">
        <v>1170.6427764999999</v>
      </c>
      <c r="G42" s="48">
        <f>F42/ВВП!$B$12*100</f>
        <v>0.95449788220020848</v>
      </c>
      <c r="H42" s="32" t="s">
        <v>16</v>
      </c>
      <c r="I42" s="27" t="s">
        <v>16</v>
      </c>
      <c r="J42" s="23" t="s">
        <v>8</v>
      </c>
      <c r="K42" s="22" t="s">
        <v>8</v>
      </c>
      <c r="M42" s="6"/>
    </row>
    <row r="43" spans="1:13" x14ac:dyDescent="0.25">
      <c r="A43" s="34" t="s">
        <v>21</v>
      </c>
      <c r="B43" s="32" t="s">
        <v>16</v>
      </c>
      <c r="C43" s="27" t="s">
        <v>16</v>
      </c>
      <c r="D43" s="32" t="s">
        <v>16</v>
      </c>
      <c r="E43" s="27" t="s">
        <v>16</v>
      </c>
      <c r="F43" s="26">
        <v>1451.6378571</v>
      </c>
      <c r="G43" s="48">
        <f>F43/ВВП!$B$12*100</f>
        <v>1.1836106523172136</v>
      </c>
      <c r="H43" s="32" t="s">
        <v>16</v>
      </c>
      <c r="I43" s="27" t="s">
        <v>16</v>
      </c>
      <c r="J43" s="23" t="s">
        <v>8</v>
      </c>
      <c r="K43" s="22" t="s">
        <v>8</v>
      </c>
      <c r="M43" s="6"/>
    </row>
    <row r="44" spans="1:13" x14ac:dyDescent="0.25">
      <c r="A44" s="37" t="s">
        <v>22</v>
      </c>
      <c r="B44" s="36" t="s">
        <v>16</v>
      </c>
      <c r="C44" s="45" t="s">
        <v>16</v>
      </c>
      <c r="D44" s="36" t="s">
        <v>16</v>
      </c>
      <c r="E44" s="45" t="s">
        <v>16</v>
      </c>
      <c r="F44" s="49">
        <v>28833.7715579</v>
      </c>
      <c r="G44" s="50">
        <f>F44/ВВП!$B$12*100</f>
        <v>23.509967720592826</v>
      </c>
      <c r="H44" s="36" t="s">
        <v>16</v>
      </c>
      <c r="I44" s="45" t="s">
        <v>16</v>
      </c>
      <c r="J44" s="94">
        <v>12534.406254000001</v>
      </c>
      <c r="K44" s="22">
        <f>J44/ВВП!$B$14*100</f>
        <v>6.994166950486008</v>
      </c>
      <c r="M44" s="6"/>
    </row>
    <row r="45" spans="1:13" x14ac:dyDescent="0.25">
      <c r="A45" s="70" t="s">
        <v>76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</row>
    <row r="46" spans="1:13" x14ac:dyDescent="0.25">
      <c r="A46" s="75" t="s">
        <v>79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3" ht="26.25" customHeight="1" x14ac:dyDescent="0.25">
      <c r="A47" s="101" t="s">
        <v>80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13" x14ac:dyDescent="0.25">
      <c r="A48" s="54" t="s">
        <v>74</v>
      </c>
      <c r="B48" s="65"/>
      <c r="C48" s="65"/>
      <c r="D48" s="65"/>
      <c r="E48" s="65"/>
      <c r="F48" s="65"/>
      <c r="G48" s="65"/>
      <c r="H48" s="65"/>
      <c r="I48" s="65"/>
      <c r="J48" s="99"/>
      <c r="K48" s="99"/>
    </row>
    <row r="49" spans="1:1" s="4" customFormat="1" x14ac:dyDescent="0.25">
      <c r="A49" s="38" t="s">
        <v>68</v>
      </c>
    </row>
  </sheetData>
  <mergeCells count="15">
    <mergeCell ref="A47:K47"/>
    <mergeCell ref="A40:K40"/>
    <mergeCell ref="A1:K1"/>
    <mergeCell ref="A2:K2"/>
    <mergeCell ref="A3:A4"/>
    <mergeCell ref="B3:C3"/>
    <mergeCell ref="D3:E3"/>
    <mergeCell ref="F3:G3"/>
    <mergeCell ref="H3:I3"/>
    <mergeCell ref="J3:K3"/>
    <mergeCell ref="A10:K10"/>
    <mergeCell ref="A19:K19"/>
    <mergeCell ref="A24:K24"/>
    <mergeCell ref="A29:K29"/>
    <mergeCell ref="A5:K5"/>
  </mergeCells>
  <pageMargins left="0.39370078740157483" right="0.31496062992125984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37"/>
  <sheetViews>
    <sheetView zoomScaleNormal="100" zoomScaleSheetLayoutView="100" workbookViewId="0">
      <selection activeCell="A14" sqref="A14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  <col min="12" max="12" width="9.140625" customWidth="1"/>
    <col min="13" max="16" width="8.85546875" customWidth="1"/>
  </cols>
  <sheetData>
    <row r="1" spans="1:14" ht="16.5" x14ac:dyDescent="0.25">
      <c r="A1" s="105" t="s">
        <v>23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4" x14ac:dyDescent="0.25">
      <c r="A2" s="106" t="s">
        <v>87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4" x14ac:dyDescent="0.25">
      <c r="A3" s="113" t="s">
        <v>0</v>
      </c>
      <c r="B3" s="108" t="s">
        <v>1</v>
      </c>
      <c r="C3" s="109"/>
      <c r="D3" s="108" t="s">
        <v>2</v>
      </c>
      <c r="E3" s="109"/>
      <c r="F3" s="108" t="s">
        <v>3</v>
      </c>
      <c r="G3" s="109"/>
      <c r="H3" s="108" t="s">
        <v>4</v>
      </c>
      <c r="I3" s="109"/>
      <c r="J3" s="108" t="s">
        <v>5</v>
      </c>
      <c r="K3" s="109"/>
    </row>
    <row r="4" spans="1:14" ht="39.75" x14ac:dyDescent="0.25">
      <c r="A4" s="114"/>
      <c r="B4" s="10" t="s">
        <v>71</v>
      </c>
      <c r="C4" s="10" t="s">
        <v>6</v>
      </c>
      <c r="D4" s="10" t="s">
        <v>71</v>
      </c>
      <c r="E4" s="10" t="s">
        <v>6</v>
      </c>
      <c r="F4" s="10" t="s">
        <v>71</v>
      </c>
      <c r="G4" s="10" t="s">
        <v>6</v>
      </c>
      <c r="H4" s="10" t="s">
        <v>71</v>
      </c>
      <c r="I4" s="10" t="s">
        <v>6</v>
      </c>
      <c r="J4" s="10" t="s">
        <v>71</v>
      </c>
      <c r="K4" s="10" t="s">
        <v>6</v>
      </c>
    </row>
    <row r="5" spans="1:14" x14ac:dyDescent="0.25">
      <c r="A5" s="16" t="s">
        <v>24</v>
      </c>
      <c r="B5" s="17">
        <v>4.7547640000000002E-2</v>
      </c>
      <c r="C5" s="18">
        <f>B5/ВВП!$B$4*100</f>
        <v>2.4120792779981481E-3</v>
      </c>
      <c r="D5" s="17" t="s">
        <v>8</v>
      </c>
      <c r="E5" s="19" t="s">
        <v>8</v>
      </c>
      <c r="F5" s="17">
        <v>-152.792912976038</v>
      </c>
      <c r="G5" s="19">
        <f>F5/ВВП!$B$6*100</f>
        <v>-0.59530278463470176</v>
      </c>
      <c r="H5" s="17">
        <v>10.284540748423998</v>
      </c>
      <c r="I5" s="19">
        <f>H5/ВВП!$B$7*100</f>
        <v>4.1332990176190485</v>
      </c>
      <c r="J5" s="72">
        <v>312.95345199999997</v>
      </c>
      <c r="K5" s="19">
        <f>J5/ВВП!$B$8*100</f>
        <v>0.72375961558353696</v>
      </c>
      <c r="M5" s="6"/>
      <c r="N5" s="6"/>
    </row>
    <row r="6" spans="1:14" x14ac:dyDescent="0.25">
      <c r="A6" s="20" t="s">
        <v>25</v>
      </c>
      <c r="B6" s="8">
        <v>0.23568560999999999</v>
      </c>
      <c r="C6" s="21">
        <f>B6/ВВП!$B$4*100</f>
        <v>1.1956269038870341E-2</v>
      </c>
      <c r="D6" s="8" t="s">
        <v>8</v>
      </c>
      <c r="E6" s="22" t="s">
        <v>8</v>
      </c>
      <c r="F6" s="8">
        <v>86.413979490519964</v>
      </c>
      <c r="G6" s="22">
        <f>F6/ВВП!$B$6*100</f>
        <v>0.3366810778071892</v>
      </c>
      <c r="H6" s="8">
        <v>10.284540748423998</v>
      </c>
      <c r="I6" s="22">
        <f>H6/ВВП!$B$7*100</f>
        <v>4.1332990176190485</v>
      </c>
      <c r="J6" s="23">
        <v>240.32067499999999</v>
      </c>
      <c r="K6" s="22">
        <f>J6/ВВП!$B$8*100</f>
        <v>0.55578361012862743</v>
      </c>
      <c r="M6" s="6"/>
      <c r="N6" s="6"/>
    </row>
    <row r="7" spans="1:14" x14ac:dyDescent="0.25">
      <c r="A7" s="24" t="s">
        <v>26</v>
      </c>
      <c r="B7" s="8">
        <v>0</v>
      </c>
      <c r="C7" s="21">
        <f>B7/ВВП!$B$4*100</f>
        <v>0</v>
      </c>
      <c r="D7" s="8" t="s">
        <v>8</v>
      </c>
      <c r="E7" s="22" t="s">
        <v>8</v>
      </c>
      <c r="F7" s="8">
        <v>0</v>
      </c>
      <c r="G7" s="22">
        <f>F7/ВВП!$B$6*100</f>
        <v>0</v>
      </c>
      <c r="H7" s="8">
        <v>-1.6589708166000001</v>
      </c>
      <c r="I7" s="22">
        <f>H7/ВВП!$B$7*100</f>
        <v>-0.66673103002311707</v>
      </c>
      <c r="J7" s="23">
        <v>153.367357</v>
      </c>
      <c r="K7" s="22">
        <f>J7/ВВП!$B$8*100</f>
        <v>0.35468884792931787</v>
      </c>
      <c r="M7" s="6"/>
      <c r="N7" s="6"/>
    </row>
    <row r="8" spans="1:14" x14ac:dyDescent="0.25">
      <c r="A8" s="24" t="s">
        <v>27</v>
      </c>
      <c r="B8" s="8">
        <v>-1.66038719</v>
      </c>
      <c r="C8" s="21">
        <f>B8/ВВП!$B$4*100</f>
        <v>-8.4231005670367107E-2</v>
      </c>
      <c r="D8" s="8" t="s">
        <v>8</v>
      </c>
      <c r="E8" s="22" t="s">
        <v>8</v>
      </c>
      <c r="F8" s="8">
        <v>51.57600468232998</v>
      </c>
      <c r="G8" s="22">
        <f>F8/ВВП!$B$6*100</f>
        <v>0.20094740397114202</v>
      </c>
      <c r="H8" s="8">
        <v>-15.426901654976</v>
      </c>
      <c r="I8" s="22">
        <f>H8/ВВП!$B$7*100</f>
        <v>-6.1999849108662595</v>
      </c>
      <c r="J8" s="23">
        <v>0.85234799999999999</v>
      </c>
      <c r="K8" s="22">
        <f>J8/ВВП!$B$8*100</f>
        <v>1.9712038863319409E-3</v>
      </c>
      <c r="M8" s="6"/>
      <c r="N8" s="6"/>
    </row>
    <row r="9" spans="1:14" ht="25.5" x14ac:dyDescent="0.25">
      <c r="A9" s="24" t="s">
        <v>28</v>
      </c>
      <c r="B9" s="8">
        <v>1.8960728</v>
      </c>
      <c r="C9" s="21">
        <f>B9/ВВП!$B$4*100</f>
        <v>9.6187274709237436E-2</v>
      </c>
      <c r="D9" s="8" t="s">
        <v>8</v>
      </c>
      <c r="E9" s="22" t="s">
        <v>8</v>
      </c>
      <c r="F9" s="8">
        <v>34.837974808189998</v>
      </c>
      <c r="G9" s="22">
        <f>F9/ВВП!$B$6*100</f>
        <v>0.13573367383604726</v>
      </c>
      <c r="H9" s="8">
        <v>27.37041322</v>
      </c>
      <c r="I9" s="22">
        <f>H9/ВВП!$B$7*100</f>
        <v>11.000014958508425</v>
      </c>
      <c r="J9" s="23">
        <v>90.368683000000004</v>
      </c>
      <c r="K9" s="22">
        <f>J9/ВВП!$B$8*100</f>
        <v>0.20899339135224018</v>
      </c>
      <c r="M9" s="6"/>
      <c r="N9" s="6"/>
    </row>
    <row r="10" spans="1:14" ht="25.5" x14ac:dyDescent="0.25">
      <c r="A10" s="24" t="s">
        <v>29</v>
      </c>
      <c r="B10" s="8">
        <v>0</v>
      </c>
      <c r="C10" s="21">
        <f>B10/ВВП!$B$4*100</f>
        <v>0</v>
      </c>
      <c r="D10" s="8" t="s">
        <v>8</v>
      </c>
      <c r="E10" s="22" t="s">
        <v>8</v>
      </c>
      <c r="F10" s="8">
        <v>0</v>
      </c>
      <c r="G10" s="22">
        <f>F10/ВВП!$B$6*100</f>
        <v>0</v>
      </c>
      <c r="H10" s="8" t="s">
        <v>8</v>
      </c>
      <c r="I10" s="22" t="s">
        <v>8</v>
      </c>
      <c r="J10" s="23">
        <v>-4.2677129999999996</v>
      </c>
      <c r="K10" s="22">
        <f>J10/ВВП!$B$8*100</f>
        <v>-9.8698330392625391E-3</v>
      </c>
      <c r="M10" s="6"/>
      <c r="N10" s="6"/>
    </row>
    <row r="11" spans="1:14" x14ac:dyDescent="0.25">
      <c r="A11" s="20" t="s">
        <v>30</v>
      </c>
      <c r="B11" s="8">
        <v>-0.18813796999999999</v>
      </c>
      <c r="C11" s="21">
        <f>B11/ВВП!$B$4*100</f>
        <v>-9.5441897608721932E-3</v>
      </c>
      <c r="D11" s="8" t="s">
        <v>82</v>
      </c>
      <c r="E11" s="22" t="s">
        <v>8</v>
      </c>
      <c r="F11" s="8">
        <v>-239.2068924665582</v>
      </c>
      <c r="G11" s="22">
        <f>F11/ВВП!$B$6*100</f>
        <v>-0.9319838624418918</v>
      </c>
      <c r="H11" s="8" t="s">
        <v>8</v>
      </c>
      <c r="I11" s="22" t="s">
        <v>8</v>
      </c>
      <c r="J11" s="23">
        <v>72.632777000000004</v>
      </c>
      <c r="K11" s="22">
        <f>J11/ВВП!$B$8*100</f>
        <v>0.16797600545490954</v>
      </c>
      <c r="M11" s="6"/>
      <c r="N11" s="6"/>
    </row>
    <row r="12" spans="1:14" x14ac:dyDescent="0.25">
      <c r="A12" s="24" t="s">
        <v>31</v>
      </c>
      <c r="B12" s="8">
        <v>0</v>
      </c>
      <c r="C12" s="21">
        <f>B12/ВВП!$B$4*100</f>
        <v>0</v>
      </c>
      <c r="D12" s="8" t="s">
        <v>82</v>
      </c>
      <c r="E12" s="22" t="s">
        <v>8</v>
      </c>
      <c r="F12" s="8">
        <v>-182.00051370461861</v>
      </c>
      <c r="G12" s="22">
        <f>F12/ВВП!$B$6*100</f>
        <v>-0.70909972526210763</v>
      </c>
      <c r="H12" s="8" t="s">
        <v>8</v>
      </c>
      <c r="I12" s="22" t="s">
        <v>8</v>
      </c>
      <c r="J12" s="23">
        <v>0</v>
      </c>
      <c r="K12" s="22">
        <f>J12/ВВП!$B$8*100</f>
        <v>0</v>
      </c>
      <c r="M12" s="6"/>
      <c r="N12" s="6"/>
    </row>
    <row r="13" spans="1:14" x14ac:dyDescent="0.25">
      <c r="A13" s="24" t="s">
        <v>32</v>
      </c>
      <c r="B13" s="8">
        <v>-0.18813796999999999</v>
      </c>
      <c r="C13" s="21">
        <f>B13/ВВП!$B$4*100</f>
        <v>-9.5441897608721932E-3</v>
      </c>
      <c r="D13" s="8" t="s">
        <v>82</v>
      </c>
      <c r="E13" s="22" t="s">
        <v>8</v>
      </c>
      <c r="F13" s="8">
        <v>-0.25985493144999999</v>
      </c>
      <c r="G13" s="22">
        <f>F13/ВВП!$B$6*100</f>
        <v>-1.0124315407057159E-3</v>
      </c>
      <c r="H13" s="8" t="s">
        <v>8</v>
      </c>
      <c r="I13" s="22" t="s">
        <v>8</v>
      </c>
      <c r="J13" s="23">
        <v>72.632777000000004</v>
      </c>
      <c r="K13" s="22">
        <f>J13/ВВП!$B$8*100</f>
        <v>0.16797600545490954</v>
      </c>
      <c r="M13" s="6"/>
      <c r="N13" s="6"/>
    </row>
    <row r="14" spans="1:14" ht="25.5" x14ac:dyDescent="0.25">
      <c r="A14" s="24" t="s">
        <v>33</v>
      </c>
      <c r="B14" s="8">
        <v>0</v>
      </c>
      <c r="C14" s="21">
        <f>B14/ВВП!$B$4*100</f>
        <v>0</v>
      </c>
      <c r="D14" s="8" t="s">
        <v>8</v>
      </c>
      <c r="E14" s="22" t="s">
        <v>8</v>
      </c>
      <c r="F14" s="8">
        <v>-56.946523830489568</v>
      </c>
      <c r="G14" s="22">
        <f>F14/ВВП!$B$6*100</f>
        <v>-0.22187170563907851</v>
      </c>
      <c r="H14" s="8" t="s">
        <v>8</v>
      </c>
      <c r="I14" s="22" t="s">
        <v>8</v>
      </c>
      <c r="J14" s="8">
        <v>0</v>
      </c>
      <c r="K14" s="22">
        <f>J14/ВВП!$B$8*100</f>
        <v>0</v>
      </c>
      <c r="M14" s="6"/>
      <c r="N14" s="6"/>
    </row>
    <row r="15" spans="1:14" ht="25.5" x14ac:dyDescent="0.25">
      <c r="A15" s="24" t="s">
        <v>34</v>
      </c>
      <c r="B15" s="8">
        <v>0</v>
      </c>
      <c r="C15" s="21">
        <f>B15/ВВП!$B$4*100</f>
        <v>0</v>
      </c>
      <c r="D15" s="8" t="s">
        <v>8</v>
      </c>
      <c r="E15" s="22" t="s">
        <v>8</v>
      </c>
      <c r="F15" s="8">
        <v>0</v>
      </c>
      <c r="G15" s="22">
        <f>F15/ВВП!$B$6*100</f>
        <v>0</v>
      </c>
      <c r="H15" s="8" t="s">
        <v>8</v>
      </c>
      <c r="I15" s="22" t="s">
        <v>8</v>
      </c>
      <c r="J15" s="8">
        <v>0</v>
      </c>
      <c r="K15" s="22">
        <f>J15/ВВП!$B$8*100</f>
        <v>0</v>
      </c>
      <c r="M15" s="6"/>
      <c r="N15" s="6"/>
    </row>
    <row r="16" spans="1:14" ht="25.5" x14ac:dyDescent="0.25">
      <c r="A16" s="20" t="s">
        <v>35</v>
      </c>
      <c r="B16" s="8">
        <v>0</v>
      </c>
      <c r="C16" s="21">
        <f>B16/ВВП!$B$4*100</f>
        <v>0</v>
      </c>
      <c r="D16" s="8" t="s">
        <v>8</v>
      </c>
      <c r="E16" s="22" t="s">
        <v>8</v>
      </c>
      <c r="F16" s="8">
        <v>0</v>
      </c>
      <c r="G16" s="22">
        <f>F16/ВВП!$B$6*100</f>
        <v>0</v>
      </c>
      <c r="I16" s="22" t="s">
        <v>8</v>
      </c>
      <c r="J16" s="8">
        <v>0</v>
      </c>
      <c r="K16" s="22">
        <f>J16/ВВП!$B$8*100</f>
        <v>0</v>
      </c>
      <c r="M16" s="6"/>
      <c r="N16" s="6"/>
    </row>
    <row r="17" spans="1:14" x14ac:dyDescent="0.25">
      <c r="A17" s="25" t="s">
        <v>36</v>
      </c>
      <c r="B17" s="8">
        <v>89.817841882175998</v>
      </c>
      <c r="C17" s="21">
        <f>B17/ВВП!$B$4*100</f>
        <v>4.5564355075985032</v>
      </c>
      <c r="D17" s="8" t="s">
        <v>8</v>
      </c>
      <c r="E17" s="22" t="s">
        <v>8</v>
      </c>
      <c r="F17" s="8">
        <v>757.78221981039985</v>
      </c>
      <c r="G17" s="22">
        <f>F17/ВВП!$B$6*100</f>
        <v>2.9524266329717967</v>
      </c>
      <c r="H17" s="8">
        <v>-2.7513690377459996</v>
      </c>
      <c r="I17" s="22">
        <f>H17/ВВП!$B$7*100</f>
        <v>-1.1057597241340784</v>
      </c>
      <c r="J17" s="8">
        <v>364.34842699999996</v>
      </c>
      <c r="K17" s="22">
        <f>J17/ВВП!$B$8*100</f>
        <v>0.84261948791025443</v>
      </c>
      <c r="M17" s="6"/>
      <c r="N17" s="6"/>
    </row>
    <row r="18" spans="1:14" x14ac:dyDescent="0.25">
      <c r="A18" s="20" t="s">
        <v>37</v>
      </c>
      <c r="B18" s="8">
        <v>118.82306026000001</v>
      </c>
      <c r="C18" s="21">
        <f>B18/ВВП!$B$4*100</f>
        <v>6.0278626110879783</v>
      </c>
      <c r="D18" s="8" t="s">
        <v>8</v>
      </c>
      <c r="E18" s="22" t="s">
        <v>8</v>
      </c>
      <c r="F18" s="8">
        <v>868.12993144228983</v>
      </c>
      <c r="G18" s="22">
        <f>F18/ВВП!$B$6*100</f>
        <v>3.3823569139844585</v>
      </c>
      <c r="H18" s="8">
        <v>0.93142314900000001</v>
      </c>
      <c r="I18" s="22">
        <f>H18/ВВП!$B$7*100</f>
        <v>0.37433371901796308</v>
      </c>
      <c r="J18" s="8">
        <v>380.92999899999995</v>
      </c>
      <c r="K18" s="22">
        <f>J18/ВВП!$B$8*100</f>
        <v>0.88096727445740752</v>
      </c>
      <c r="M18" s="6"/>
      <c r="N18" s="6"/>
    </row>
    <row r="19" spans="1:14" x14ac:dyDescent="0.25">
      <c r="A19" s="24" t="s">
        <v>38</v>
      </c>
      <c r="B19" s="8">
        <v>0</v>
      </c>
      <c r="C19" s="21">
        <f>B19/ВВП!$B$4*100</f>
        <v>0</v>
      </c>
      <c r="D19" s="8" t="s">
        <v>8</v>
      </c>
      <c r="E19" s="22" t="s">
        <v>8</v>
      </c>
      <c r="F19" s="8">
        <v>0</v>
      </c>
      <c r="G19" s="22">
        <f>F19/ВВП!$B$6*100</f>
        <v>0</v>
      </c>
      <c r="H19" s="8">
        <v>0</v>
      </c>
      <c r="I19" s="22">
        <f>H19/ВВП!$B$7*100</f>
        <v>0</v>
      </c>
      <c r="J19" s="8">
        <v>0</v>
      </c>
      <c r="K19" s="22">
        <f>J19/ВВП!$B$8*100</f>
        <v>0</v>
      </c>
      <c r="M19" s="6"/>
      <c r="N19" s="6"/>
    </row>
    <row r="20" spans="1:14" x14ac:dyDescent="0.25">
      <c r="A20" s="24" t="s">
        <v>39</v>
      </c>
      <c r="B20" s="8">
        <v>118.82306026000001</v>
      </c>
      <c r="C20" s="21">
        <f>B20/ВВП!$B$4*100</f>
        <v>6.0278626110879783</v>
      </c>
      <c r="D20" s="8" t="s">
        <v>8</v>
      </c>
      <c r="E20" s="22" t="s">
        <v>8</v>
      </c>
      <c r="F20" s="8">
        <v>928.58193250159979</v>
      </c>
      <c r="G20" s="22">
        <f>F20/ВВП!$B$6*100</f>
        <v>3.6178864543695606</v>
      </c>
      <c r="H20" s="8">
        <v>0.99647583200000001</v>
      </c>
      <c r="I20" s="22">
        <f>H20/ВВП!$B$7*100</f>
        <v>0.40047802602346422</v>
      </c>
      <c r="J20" s="8">
        <v>329.96320199999997</v>
      </c>
      <c r="K20" s="22">
        <f>J20/ВВП!$B$8*100</f>
        <v>0.76309763867449831</v>
      </c>
      <c r="M20" s="6"/>
      <c r="N20" s="6"/>
    </row>
    <row r="21" spans="1:14" x14ac:dyDescent="0.25">
      <c r="A21" s="24" t="s">
        <v>40</v>
      </c>
      <c r="B21" s="8">
        <v>0</v>
      </c>
      <c r="C21" s="21">
        <f>B21/ВВП!$B$4*100</f>
        <v>0</v>
      </c>
      <c r="D21" s="8" t="s">
        <v>8</v>
      </c>
      <c r="E21" s="22" t="s">
        <v>8</v>
      </c>
      <c r="F21" s="8">
        <v>-60.452001059309993</v>
      </c>
      <c r="G21" s="22">
        <f>F21/ВВП!$B$6*100</f>
        <v>-0.2355295403851024</v>
      </c>
      <c r="H21" s="8">
        <v>-6.5052683E-2</v>
      </c>
      <c r="I21" s="22">
        <f>H21/ВВП!$B$7*100</f>
        <v>-2.6144307005501129E-2</v>
      </c>
      <c r="J21" s="8">
        <v>-97.081998999999996</v>
      </c>
      <c r="K21" s="22">
        <f>J21/ВВП!$B$8*100</f>
        <v>-0.22451910923903573</v>
      </c>
      <c r="M21" s="6"/>
      <c r="N21" s="6"/>
    </row>
    <row r="22" spans="1:14" ht="25.5" x14ac:dyDescent="0.25">
      <c r="A22" s="24" t="s">
        <v>41</v>
      </c>
      <c r="B22" s="8">
        <v>0</v>
      </c>
      <c r="C22" s="21">
        <f>B22/ВВП!$B$4*100</f>
        <v>0</v>
      </c>
      <c r="D22" s="8" t="s">
        <v>82</v>
      </c>
      <c r="E22" s="22" t="s">
        <v>8</v>
      </c>
      <c r="F22" s="8">
        <v>0</v>
      </c>
      <c r="G22" s="22">
        <f>F22/ВВП!$B$6*100</f>
        <v>0</v>
      </c>
      <c r="H22" s="8" t="s">
        <v>8</v>
      </c>
      <c r="I22" s="22" t="s">
        <v>8</v>
      </c>
      <c r="J22" s="8">
        <v>0</v>
      </c>
      <c r="K22" s="22">
        <f>J22/ВВП!$B$8*100</f>
        <v>0</v>
      </c>
      <c r="M22" s="6"/>
      <c r="N22" s="6"/>
    </row>
    <row r="23" spans="1:14" ht="25.5" x14ac:dyDescent="0.25">
      <c r="A23" s="24" t="s">
        <v>42</v>
      </c>
      <c r="B23" s="8">
        <v>0</v>
      </c>
      <c r="C23" s="21">
        <f>B23/ВВП!$B$4*100</f>
        <v>0</v>
      </c>
      <c r="D23" s="8" t="s">
        <v>82</v>
      </c>
      <c r="E23" s="22" t="s">
        <v>8</v>
      </c>
      <c r="F23" s="8">
        <v>0</v>
      </c>
      <c r="G23" s="22">
        <f>F23/ВВП!$B$6*100</f>
        <v>0</v>
      </c>
      <c r="H23" s="26" t="s">
        <v>8</v>
      </c>
      <c r="I23" s="22" t="s">
        <v>8</v>
      </c>
      <c r="J23" s="8">
        <v>148.04879600000001</v>
      </c>
      <c r="K23" s="22">
        <f>J23/ВВП!$B$8*100</f>
        <v>0.342388745021945</v>
      </c>
      <c r="M23" s="6"/>
      <c r="N23" s="6"/>
    </row>
    <row r="24" spans="1:14" x14ac:dyDescent="0.25">
      <c r="A24" s="20" t="s">
        <v>43</v>
      </c>
      <c r="B24" s="8">
        <v>-29.005218377824001</v>
      </c>
      <c r="C24" s="21">
        <f>B24/ВВП!$B$4*100</f>
        <v>-1.4714271034894755</v>
      </c>
      <c r="D24" s="8" t="s">
        <v>82</v>
      </c>
      <c r="E24" s="22" t="s">
        <v>8</v>
      </c>
      <c r="F24" s="8">
        <v>-110.34771163188999</v>
      </c>
      <c r="G24" s="22">
        <f>F24/ВВП!$B$6*100</f>
        <v>-0.42993028101266162</v>
      </c>
      <c r="H24" s="8">
        <v>-3.6827921867460001</v>
      </c>
      <c r="I24" s="22">
        <f>H24/ВВП!$B$7*100</f>
        <v>-1.4800934431520414</v>
      </c>
      <c r="J24" s="8">
        <v>-16.581572000000001</v>
      </c>
      <c r="K24" s="22">
        <f>J24/ВВП!$B$8*100</f>
        <v>-3.8347786547153158E-2</v>
      </c>
      <c r="M24" s="6"/>
      <c r="N24" s="6"/>
    </row>
    <row r="25" spans="1:14" x14ac:dyDescent="0.25">
      <c r="A25" s="24" t="s">
        <v>44</v>
      </c>
      <c r="B25" s="8">
        <v>0</v>
      </c>
      <c r="C25" s="21">
        <f>B25/ВВП!$B$4*100</f>
        <v>0</v>
      </c>
      <c r="D25" s="8" t="s">
        <v>82</v>
      </c>
      <c r="E25" s="22" t="s">
        <v>8</v>
      </c>
      <c r="F25" s="8">
        <v>0</v>
      </c>
      <c r="G25" s="22">
        <f>F25/ВВП!$B$6*100</f>
        <v>0</v>
      </c>
      <c r="H25" s="8">
        <v>0</v>
      </c>
      <c r="I25" s="22">
        <f>H25/ВВП!$B$7*100</f>
        <v>0</v>
      </c>
      <c r="J25" s="8">
        <v>0</v>
      </c>
      <c r="K25" s="22">
        <f>J25/ВВП!$B$8*100</f>
        <v>0</v>
      </c>
      <c r="M25" s="6"/>
      <c r="N25" s="6"/>
    </row>
    <row r="26" spans="1:14" x14ac:dyDescent="0.25">
      <c r="A26" s="24" t="s">
        <v>45</v>
      </c>
      <c r="B26" s="8">
        <v>0</v>
      </c>
      <c r="C26" s="21">
        <f>B26/ВВП!$B$4*100</f>
        <v>0</v>
      </c>
      <c r="D26" s="8" t="s">
        <v>82</v>
      </c>
      <c r="E26" s="22" t="s">
        <v>8</v>
      </c>
      <c r="F26" s="8">
        <v>0</v>
      </c>
      <c r="G26" s="22">
        <f>F26/ВВП!$B$6*100</f>
        <v>0</v>
      </c>
      <c r="H26" s="8">
        <v>0</v>
      </c>
      <c r="I26" s="22">
        <f>H26/ВВП!$B$7*100</f>
        <v>0</v>
      </c>
      <c r="J26" s="23">
        <v>-16.300519000000001</v>
      </c>
      <c r="K26" s="22">
        <f>J26/ВВП!$B$8*100</f>
        <v>-3.7697802308479224E-2</v>
      </c>
      <c r="M26" s="6"/>
      <c r="N26" s="6"/>
    </row>
    <row r="27" spans="1:14" x14ac:dyDescent="0.25">
      <c r="A27" s="24" t="s">
        <v>46</v>
      </c>
      <c r="B27" s="8">
        <v>-29.005218377824001</v>
      </c>
      <c r="C27" s="21">
        <f>B27/ВВП!$B$4*100</f>
        <v>-1.4714271034894755</v>
      </c>
      <c r="D27" s="8" t="s">
        <v>82</v>
      </c>
      <c r="E27" s="22" t="s">
        <v>8</v>
      </c>
      <c r="F27" s="8">
        <v>-110.34771163188999</v>
      </c>
      <c r="G27" s="22">
        <f>F27/ВВП!$B$6*100</f>
        <v>-0.42993028101266162</v>
      </c>
      <c r="H27" s="8">
        <v>-3.6827921867460001</v>
      </c>
      <c r="I27" s="22">
        <f>H27/ВВП!$B$7*100</f>
        <v>-1.4800934431520414</v>
      </c>
      <c r="J27" s="23">
        <v>-0.281053</v>
      </c>
      <c r="K27" s="22">
        <f>J27/ВВП!$B$8*100</f>
        <v>-6.4998423867393493E-4</v>
      </c>
      <c r="M27" s="6"/>
      <c r="N27" s="6"/>
    </row>
    <row r="28" spans="1:14" ht="25.5" x14ac:dyDescent="0.25">
      <c r="A28" s="24" t="s">
        <v>47</v>
      </c>
      <c r="B28" s="8">
        <v>0</v>
      </c>
      <c r="C28" s="21">
        <f>B28/ВВП!$B$4*100</f>
        <v>0</v>
      </c>
      <c r="D28" s="8" t="s">
        <v>82</v>
      </c>
      <c r="E28" s="22" t="s">
        <v>8</v>
      </c>
      <c r="F28" s="8">
        <v>0</v>
      </c>
      <c r="G28" s="22">
        <f>F28/ВВП!$B$6*100</f>
        <v>0</v>
      </c>
      <c r="H28" s="8" t="s">
        <v>8</v>
      </c>
      <c r="I28" s="22" t="s">
        <v>8</v>
      </c>
      <c r="J28" s="23">
        <v>0</v>
      </c>
      <c r="K28" s="22">
        <f>J28/ВВП!$B$8*100</f>
        <v>0</v>
      </c>
      <c r="M28" s="6"/>
      <c r="N28" s="6"/>
    </row>
    <row r="29" spans="1:14" ht="25.5" x14ac:dyDescent="0.25">
      <c r="A29" s="24" t="s">
        <v>48</v>
      </c>
      <c r="B29" s="8">
        <v>0</v>
      </c>
      <c r="C29" s="21">
        <f>B29/ВВП!$B$4*100</f>
        <v>0</v>
      </c>
      <c r="D29" s="8" t="s">
        <v>82</v>
      </c>
      <c r="E29" s="22" t="s">
        <v>8</v>
      </c>
      <c r="F29" s="8">
        <v>0</v>
      </c>
      <c r="G29" s="22">
        <f>F29/ВВП!$B$6*100</f>
        <v>0</v>
      </c>
      <c r="H29" s="8" t="s">
        <v>8</v>
      </c>
      <c r="I29" s="22" t="s">
        <v>8</v>
      </c>
      <c r="J29" s="23">
        <v>0</v>
      </c>
      <c r="K29" s="22">
        <f>J29/ВВП!$B$8*100</f>
        <v>0</v>
      </c>
      <c r="M29" s="6"/>
      <c r="N29" s="6"/>
    </row>
    <row r="30" spans="1:14" ht="38.25" x14ac:dyDescent="0.25">
      <c r="A30" s="28" t="s">
        <v>78</v>
      </c>
      <c r="B30" s="29">
        <v>89.770294242175993</v>
      </c>
      <c r="C30" s="30">
        <f>B30/ВВП!$B$4*100</f>
        <v>4.5540234283205052</v>
      </c>
      <c r="D30" s="29" t="s">
        <v>8</v>
      </c>
      <c r="E30" s="31" t="s">
        <v>8</v>
      </c>
      <c r="F30" s="29">
        <v>910.57513278643796</v>
      </c>
      <c r="G30" s="31">
        <f>F30/ВВП!$B$6*100</f>
        <v>3.5477294176064991</v>
      </c>
      <c r="H30" s="29">
        <v>-13.035909786169999</v>
      </c>
      <c r="I30" s="31">
        <f>H30/ВВП!$B$7*100</f>
        <v>-5.2390587417531265</v>
      </c>
      <c r="J30" s="96">
        <v>51.394974999999974</v>
      </c>
      <c r="K30" s="31">
        <f>J30/ВВП!$B$8*100</f>
        <v>0.11885987232671737</v>
      </c>
      <c r="M30" s="6"/>
      <c r="N30" s="6"/>
    </row>
    <row r="31" spans="1:14" x14ac:dyDescent="0.25">
      <c r="A31" s="70" t="s">
        <v>76</v>
      </c>
      <c r="J31" s="4"/>
      <c r="M31" s="6"/>
      <c r="N31" s="6"/>
    </row>
    <row r="32" spans="1:14" x14ac:dyDescent="0.25">
      <c r="A32" s="55" t="s">
        <v>74</v>
      </c>
      <c r="J32" s="6"/>
      <c r="M32" s="6"/>
      <c r="N32" s="6"/>
    </row>
    <row r="33" spans="1:14" s="4" customFormat="1" x14ac:dyDescent="0.25">
      <c r="A33" s="56" t="s">
        <v>68</v>
      </c>
      <c r="D33" s="97"/>
      <c r="E33" s="97"/>
      <c r="F33" s="97"/>
      <c r="G33" s="97"/>
      <c r="H33" s="97"/>
      <c r="I33" s="98"/>
      <c r="J33" s="97"/>
      <c r="K33" s="97"/>
      <c r="M33" s="97"/>
      <c r="N33" s="97"/>
    </row>
    <row r="34" spans="1:14" x14ac:dyDescent="0.25">
      <c r="B34" s="6"/>
      <c r="J34" s="6"/>
      <c r="M34" s="6"/>
      <c r="N34" s="6"/>
    </row>
    <row r="35" spans="1:14" x14ac:dyDescent="0.25">
      <c r="M35" s="6"/>
      <c r="N35" s="6"/>
    </row>
    <row r="36" spans="1:14" x14ac:dyDescent="0.25">
      <c r="M36" s="6"/>
      <c r="N36" s="6"/>
    </row>
    <row r="37" spans="1:14" x14ac:dyDescent="0.25">
      <c r="N37" s="6"/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ageMargins left="0.31" right="0.32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5"/>
  <sheetViews>
    <sheetView zoomScale="85" zoomScaleNormal="85" zoomScaleSheetLayoutView="100" workbookViewId="0">
      <selection activeCell="D13" sqref="D13"/>
    </sheetView>
  </sheetViews>
  <sheetFormatPr defaultRowHeight="15" x14ac:dyDescent="0.25"/>
  <cols>
    <col min="1" max="1" width="40.570312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ht="16.5" x14ac:dyDescent="0.25">
      <c r="A1" s="105" t="s">
        <v>63</v>
      </c>
      <c r="B1" s="105"/>
      <c r="C1" s="105"/>
      <c r="D1" s="105"/>
      <c r="E1" s="105"/>
      <c r="F1" s="105"/>
    </row>
    <row r="2" spans="1:13" x14ac:dyDescent="0.25">
      <c r="A2" s="106" t="s">
        <v>88</v>
      </c>
      <c r="B2" s="106"/>
      <c r="C2" s="106"/>
      <c r="D2" s="106"/>
      <c r="E2" s="106"/>
      <c r="F2" s="106"/>
      <c r="G2" s="77"/>
      <c r="H2" s="77"/>
      <c r="I2" s="77"/>
      <c r="J2" s="77"/>
      <c r="K2" s="77"/>
    </row>
    <row r="3" spans="1:13" ht="27" customHeight="1" x14ac:dyDescent="0.25">
      <c r="A3" s="113" t="s">
        <v>0</v>
      </c>
      <c r="B3" s="81" t="s">
        <v>1</v>
      </c>
      <c r="C3" s="81" t="s">
        <v>2</v>
      </c>
      <c r="D3" s="82" t="s">
        <v>3</v>
      </c>
      <c r="E3" s="82" t="s">
        <v>4</v>
      </c>
      <c r="F3" s="81" t="s">
        <v>5</v>
      </c>
    </row>
    <row r="4" spans="1:13" ht="27" x14ac:dyDescent="0.25">
      <c r="A4" s="114"/>
      <c r="B4" s="10" t="s">
        <v>71</v>
      </c>
      <c r="C4" s="10" t="s">
        <v>71</v>
      </c>
      <c r="D4" s="10" t="s">
        <v>71</v>
      </c>
      <c r="E4" s="10" t="s">
        <v>71</v>
      </c>
      <c r="F4" s="10" t="s">
        <v>71</v>
      </c>
    </row>
    <row r="5" spans="1:13" x14ac:dyDescent="0.25">
      <c r="A5" s="11" t="s">
        <v>49</v>
      </c>
      <c r="B5" s="87">
        <v>4562.8332049191904</v>
      </c>
      <c r="C5" s="8" t="s">
        <v>8</v>
      </c>
      <c r="D5" s="8">
        <v>25861.525819999999</v>
      </c>
      <c r="E5" s="8">
        <v>558.75293999999997</v>
      </c>
      <c r="F5" s="9">
        <v>23725.811254</v>
      </c>
    </row>
    <row r="6" spans="1:13" s="4" customFormat="1" x14ac:dyDescent="0.25">
      <c r="A6" s="12" t="s">
        <v>50</v>
      </c>
      <c r="B6" s="87"/>
      <c r="C6" s="8"/>
      <c r="D6" s="8"/>
      <c r="E6" s="8"/>
      <c r="F6" s="9"/>
      <c r="G6"/>
      <c r="H6"/>
      <c r="I6"/>
      <c r="J6"/>
      <c r="K6"/>
      <c r="L6"/>
      <c r="M6"/>
    </row>
    <row r="7" spans="1:13" x14ac:dyDescent="0.25">
      <c r="A7" s="12" t="s">
        <v>51</v>
      </c>
      <c r="B7" s="87">
        <v>2314.3328642791898</v>
      </c>
      <c r="C7" s="8" t="s">
        <v>8</v>
      </c>
      <c r="D7" s="8">
        <v>6795.162781</v>
      </c>
      <c r="E7" s="8">
        <v>408.89076999999997</v>
      </c>
      <c r="F7" s="9">
        <v>3161.3067139999998</v>
      </c>
    </row>
    <row r="8" spans="1:13" s="4" customFormat="1" x14ac:dyDescent="0.25">
      <c r="A8" s="13" t="s">
        <v>50</v>
      </c>
      <c r="B8" s="87"/>
      <c r="C8" s="8"/>
      <c r="D8" s="8"/>
      <c r="E8" s="8"/>
      <c r="F8" s="9"/>
      <c r="G8"/>
      <c r="H8"/>
      <c r="I8"/>
      <c r="J8"/>
      <c r="K8"/>
      <c r="L8"/>
      <c r="M8"/>
    </row>
    <row r="9" spans="1:13" s="4" customFormat="1" x14ac:dyDescent="0.25">
      <c r="A9" s="13" t="s">
        <v>69</v>
      </c>
      <c r="B9" s="87">
        <v>5.4516956501199996</v>
      </c>
      <c r="C9" s="8" t="s">
        <v>8</v>
      </c>
      <c r="D9" s="8">
        <v>6795.162781</v>
      </c>
      <c r="E9" s="8">
        <v>4.5701000000000001</v>
      </c>
      <c r="F9" s="9">
        <v>34.22587</v>
      </c>
      <c r="G9"/>
      <c r="H9"/>
      <c r="I9"/>
      <c r="J9"/>
      <c r="K9"/>
      <c r="L9"/>
      <c r="M9"/>
    </row>
    <row r="10" spans="1:13" x14ac:dyDescent="0.25">
      <c r="A10" s="13" t="s">
        <v>52</v>
      </c>
      <c r="B10" s="87">
        <v>170.28999899999999</v>
      </c>
      <c r="C10" s="8" t="s">
        <v>8</v>
      </c>
      <c r="D10" s="8">
        <v>0</v>
      </c>
      <c r="E10" s="90">
        <v>0</v>
      </c>
      <c r="F10" s="9">
        <v>0</v>
      </c>
    </row>
    <row r="11" spans="1:13" x14ac:dyDescent="0.25">
      <c r="A11" s="12" t="s">
        <v>53</v>
      </c>
      <c r="B11" s="87">
        <v>2248.5003406400001</v>
      </c>
      <c r="C11" s="8" t="s">
        <v>8</v>
      </c>
      <c r="D11" s="8">
        <v>19066.363039</v>
      </c>
      <c r="E11" s="8">
        <v>149.86216999999999</v>
      </c>
      <c r="F11" s="9">
        <v>20564.504540000002</v>
      </c>
    </row>
    <row r="12" spans="1:13" s="4" customFormat="1" x14ac:dyDescent="0.25">
      <c r="A12" s="13" t="s">
        <v>50</v>
      </c>
      <c r="B12" s="87"/>
      <c r="C12" s="8"/>
      <c r="D12" s="8"/>
      <c r="E12" s="8"/>
      <c r="F12" s="9"/>
      <c r="G12"/>
      <c r="H12"/>
      <c r="I12"/>
      <c r="J12"/>
      <c r="K12"/>
      <c r="L12"/>
      <c r="M12"/>
    </row>
    <row r="13" spans="1:13" s="4" customFormat="1" x14ac:dyDescent="0.25">
      <c r="A13" s="13" t="s">
        <v>69</v>
      </c>
      <c r="B13" s="87">
        <v>0.52141300000000002</v>
      </c>
      <c r="C13" s="8" t="s">
        <v>8</v>
      </c>
      <c r="D13" s="8">
        <v>2.2221519999999999</v>
      </c>
      <c r="E13" s="8">
        <v>5.57E-2</v>
      </c>
      <c r="F13" s="9">
        <v>0</v>
      </c>
      <c r="G13"/>
      <c r="H13"/>
      <c r="I13"/>
      <c r="J13"/>
      <c r="K13"/>
      <c r="L13"/>
      <c r="M13"/>
    </row>
    <row r="14" spans="1:13" x14ac:dyDescent="0.25">
      <c r="A14" s="13" t="s">
        <v>52</v>
      </c>
      <c r="B14" s="87">
        <v>2043.439036</v>
      </c>
      <c r="C14" s="8" t="s">
        <v>8</v>
      </c>
      <c r="D14" s="8">
        <v>19064.140887000001</v>
      </c>
      <c r="E14" s="8">
        <v>144.87864999999999</v>
      </c>
      <c r="F14" s="9">
        <v>20564.504540000002</v>
      </c>
      <c r="I14" s="6"/>
    </row>
    <row r="15" spans="1:13" x14ac:dyDescent="0.25">
      <c r="A15" s="11" t="s">
        <v>54</v>
      </c>
      <c r="B15" s="88" t="s">
        <v>16</v>
      </c>
      <c r="C15" s="32" t="s">
        <v>16</v>
      </c>
      <c r="D15" s="32" t="s">
        <v>16</v>
      </c>
      <c r="E15" s="32" t="s">
        <v>16</v>
      </c>
      <c r="F15" s="73">
        <v>611.65965400000005</v>
      </c>
    </row>
    <row r="16" spans="1:13" s="4" customFormat="1" x14ac:dyDescent="0.25">
      <c r="A16" s="12" t="s">
        <v>50</v>
      </c>
      <c r="B16" s="88"/>
      <c r="C16" s="32"/>
      <c r="D16" s="32"/>
      <c r="E16" s="32"/>
      <c r="F16" s="33"/>
      <c r="G16"/>
      <c r="H16"/>
      <c r="I16"/>
      <c r="J16"/>
      <c r="K16"/>
      <c r="L16"/>
      <c r="M16"/>
    </row>
    <row r="17" spans="1:13" x14ac:dyDescent="0.25">
      <c r="A17" s="12" t="s">
        <v>51</v>
      </c>
      <c r="B17" s="88" t="s">
        <v>16</v>
      </c>
      <c r="C17" s="32" t="s">
        <v>16</v>
      </c>
      <c r="D17" s="32" t="s">
        <v>16</v>
      </c>
      <c r="E17" s="32" t="s">
        <v>16</v>
      </c>
      <c r="F17" s="35" t="s">
        <v>16</v>
      </c>
    </row>
    <row r="18" spans="1:13" s="4" customFormat="1" x14ac:dyDescent="0.25">
      <c r="A18" s="13" t="s">
        <v>50</v>
      </c>
      <c r="B18" s="88"/>
      <c r="C18" s="32"/>
      <c r="D18" s="32"/>
      <c r="E18" s="32"/>
      <c r="F18" s="35"/>
      <c r="G18"/>
      <c r="H18"/>
      <c r="I18"/>
      <c r="J18"/>
      <c r="K18"/>
      <c r="L18"/>
      <c r="M18"/>
    </row>
    <row r="19" spans="1:13" s="4" customFormat="1" x14ac:dyDescent="0.25">
      <c r="A19" s="13" t="s">
        <v>69</v>
      </c>
      <c r="B19" s="88" t="s">
        <v>16</v>
      </c>
      <c r="C19" s="32" t="s">
        <v>16</v>
      </c>
      <c r="D19" s="32" t="s">
        <v>16</v>
      </c>
      <c r="E19" s="32" t="s">
        <v>16</v>
      </c>
      <c r="F19" s="35" t="s">
        <v>16</v>
      </c>
      <c r="G19"/>
      <c r="H19"/>
      <c r="I19"/>
      <c r="J19"/>
      <c r="K19"/>
      <c r="L19"/>
      <c r="M19"/>
    </row>
    <row r="20" spans="1:13" x14ac:dyDescent="0.25">
      <c r="A20" s="13" t="s">
        <v>52</v>
      </c>
      <c r="B20" s="88" t="s">
        <v>16</v>
      </c>
      <c r="C20" s="32" t="s">
        <v>16</v>
      </c>
      <c r="D20" s="32" t="s">
        <v>16</v>
      </c>
      <c r="E20" s="32" t="s">
        <v>16</v>
      </c>
      <c r="F20" s="35" t="s">
        <v>16</v>
      </c>
    </row>
    <row r="21" spans="1:13" x14ac:dyDescent="0.25">
      <c r="A21" s="12" t="s">
        <v>53</v>
      </c>
      <c r="B21" s="88" t="s">
        <v>16</v>
      </c>
      <c r="C21" s="32" t="s">
        <v>16</v>
      </c>
      <c r="D21" s="32" t="s">
        <v>16</v>
      </c>
      <c r="E21" s="32" t="s">
        <v>16</v>
      </c>
      <c r="F21" s="73">
        <v>611.65965400000005</v>
      </c>
    </row>
    <row r="22" spans="1:13" s="4" customFormat="1" x14ac:dyDescent="0.25">
      <c r="A22" s="13" t="s">
        <v>50</v>
      </c>
      <c r="B22" s="88"/>
      <c r="C22" s="32"/>
      <c r="D22" s="32"/>
      <c r="E22" s="32"/>
      <c r="F22" s="33"/>
      <c r="G22"/>
      <c r="H22"/>
      <c r="I22"/>
      <c r="J22"/>
      <c r="K22"/>
      <c r="L22"/>
      <c r="M22"/>
    </row>
    <row r="23" spans="1:13" s="4" customFormat="1" x14ac:dyDescent="0.25">
      <c r="A23" s="13" t="s">
        <v>69</v>
      </c>
      <c r="B23" s="88" t="s">
        <v>16</v>
      </c>
      <c r="C23" s="32" t="s">
        <v>16</v>
      </c>
      <c r="D23" s="32" t="s">
        <v>16</v>
      </c>
      <c r="E23" s="32" t="s">
        <v>16</v>
      </c>
      <c r="F23" s="33">
        <v>0</v>
      </c>
      <c r="G23"/>
      <c r="H23"/>
      <c r="I23"/>
      <c r="J23"/>
      <c r="K23"/>
      <c r="L23"/>
      <c r="M23"/>
    </row>
    <row r="24" spans="1:13" x14ac:dyDescent="0.25">
      <c r="A24" s="13" t="s">
        <v>52</v>
      </c>
      <c r="B24" s="88" t="s">
        <v>16</v>
      </c>
      <c r="C24" s="32" t="s">
        <v>16</v>
      </c>
      <c r="D24" s="32" t="s">
        <v>16</v>
      </c>
      <c r="E24" s="32" t="s">
        <v>16</v>
      </c>
      <c r="F24" s="73">
        <v>611.65965400000005</v>
      </c>
    </row>
    <row r="25" spans="1:13" x14ac:dyDescent="0.25">
      <c r="A25" s="14" t="s">
        <v>55</v>
      </c>
      <c r="B25" s="87">
        <v>2.2681637440000002</v>
      </c>
      <c r="C25" s="26" t="s">
        <v>8</v>
      </c>
      <c r="D25" s="34">
        <v>1798.7496880000001</v>
      </c>
      <c r="E25" s="32"/>
      <c r="F25" s="33">
        <v>94.032461999999995</v>
      </c>
    </row>
    <row r="26" spans="1:13" s="4" customFormat="1" x14ac:dyDescent="0.25">
      <c r="A26" s="12" t="s">
        <v>50</v>
      </c>
      <c r="B26" s="87"/>
      <c r="C26" s="26"/>
      <c r="D26" s="34"/>
      <c r="E26" s="32"/>
      <c r="F26" s="33"/>
      <c r="G26"/>
      <c r="H26"/>
      <c r="I26"/>
      <c r="J26"/>
      <c r="K26"/>
      <c r="L26"/>
      <c r="M26"/>
    </row>
    <row r="27" spans="1:13" x14ac:dyDescent="0.25">
      <c r="A27" s="12" t="s">
        <v>51</v>
      </c>
      <c r="B27" s="87">
        <v>2.2681637440000002</v>
      </c>
      <c r="C27" s="32" t="s">
        <v>16</v>
      </c>
      <c r="D27" s="32" t="s">
        <v>16</v>
      </c>
      <c r="E27" s="32" t="s">
        <v>16</v>
      </c>
      <c r="F27" s="35" t="s">
        <v>16</v>
      </c>
    </row>
    <row r="28" spans="1:13" s="4" customFormat="1" x14ac:dyDescent="0.25">
      <c r="A28" s="13" t="s">
        <v>50</v>
      </c>
      <c r="B28" s="87"/>
      <c r="C28" s="32"/>
      <c r="D28" s="32"/>
      <c r="E28" s="32"/>
      <c r="F28" s="35"/>
      <c r="G28"/>
      <c r="H28"/>
      <c r="I28"/>
      <c r="J28"/>
      <c r="K28"/>
      <c r="L28"/>
      <c r="M28"/>
    </row>
    <row r="29" spans="1:13" s="4" customFormat="1" x14ac:dyDescent="0.25">
      <c r="A29" s="13" t="s">
        <v>69</v>
      </c>
      <c r="B29" s="87">
        <v>5.7673000000000004E-3</v>
      </c>
      <c r="C29" s="32" t="s">
        <v>16</v>
      </c>
      <c r="D29" s="32" t="s">
        <v>16</v>
      </c>
      <c r="E29" s="32" t="s">
        <v>16</v>
      </c>
      <c r="F29" s="35" t="s">
        <v>16</v>
      </c>
      <c r="G29"/>
      <c r="H29"/>
      <c r="I29"/>
      <c r="J29"/>
      <c r="K29"/>
      <c r="L29"/>
      <c r="M29"/>
    </row>
    <row r="30" spans="1:13" x14ac:dyDescent="0.25">
      <c r="A30" s="13" t="s">
        <v>52</v>
      </c>
      <c r="B30" s="89" t="s">
        <v>16</v>
      </c>
      <c r="C30" s="32" t="s">
        <v>16</v>
      </c>
      <c r="D30" s="32" t="s">
        <v>16</v>
      </c>
      <c r="E30" s="32" t="s">
        <v>16</v>
      </c>
      <c r="F30" s="35" t="s">
        <v>16</v>
      </c>
    </row>
    <row r="31" spans="1:13" x14ac:dyDescent="0.25">
      <c r="A31" s="12" t="s">
        <v>53</v>
      </c>
      <c r="B31" s="89" t="s">
        <v>16</v>
      </c>
      <c r="C31" s="26" t="s">
        <v>8</v>
      </c>
      <c r="D31" s="34">
        <v>1798.7496880000001</v>
      </c>
      <c r="E31" s="32" t="s">
        <v>16</v>
      </c>
      <c r="F31" s="33">
        <v>94.032461999999995</v>
      </c>
    </row>
    <row r="32" spans="1:13" s="4" customFormat="1" x14ac:dyDescent="0.25">
      <c r="A32" s="13" t="s">
        <v>50</v>
      </c>
      <c r="B32" s="89"/>
      <c r="C32" s="26"/>
      <c r="D32" s="34"/>
      <c r="E32" s="32"/>
      <c r="F32" s="33"/>
      <c r="G32"/>
      <c r="H32"/>
      <c r="I32"/>
      <c r="J32"/>
      <c r="K32"/>
      <c r="L32"/>
      <c r="M32"/>
    </row>
    <row r="33" spans="1:13" s="4" customFormat="1" x14ac:dyDescent="0.25">
      <c r="A33" s="13" t="s">
        <v>69</v>
      </c>
      <c r="B33" s="89" t="s">
        <v>16</v>
      </c>
      <c r="C33" s="26" t="s">
        <v>8</v>
      </c>
      <c r="D33" s="34">
        <v>10.976842</v>
      </c>
      <c r="E33" s="32" t="s">
        <v>16</v>
      </c>
      <c r="F33" s="33">
        <v>0</v>
      </c>
      <c r="G33"/>
      <c r="H33"/>
      <c r="I33"/>
      <c r="J33"/>
      <c r="K33"/>
      <c r="L33"/>
      <c r="M33"/>
    </row>
    <row r="34" spans="1:13" x14ac:dyDescent="0.25">
      <c r="A34" s="13" t="s">
        <v>52</v>
      </c>
      <c r="B34" s="89" t="s">
        <v>16</v>
      </c>
      <c r="C34" s="26" t="s">
        <v>8</v>
      </c>
      <c r="D34" s="34">
        <v>1787.7728460000001</v>
      </c>
      <c r="E34" s="32" t="s">
        <v>16</v>
      </c>
      <c r="F34" s="33">
        <v>94.032461999999995</v>
      </c>
    </row>
    <row r="35" spans="1:13" x14ac:dyDescent="0.25">
      <c r="A35" s="14" t="s">
        <v>70</v>
      </c>
      <c r="B35" s="87">
        <v>4565.1013686631904</v>
      </c>
      <c r="C35" s="26" t="s">
        <v>8</v>
      </c>
      <c r="D35" s="34">
        <v>26760.274922000001</v>
      </c>
      <c r="E35" s="8">
        <v>558.75293999999997</v>
      </c>
      <c r="F35" s="9">
        <v>24431.503369999999</v>
      </c>
    </row>
    <row r="36" spans="1:13" s="4" customFormat="1" x14ac:dyDescent="0.25">
      <c r="A36" s="12" t="s">
        <v>50</v>
      </c>
      <c r="B36" s="87"/>
      <c r="C36" s="26"/>
      <c r="D36" s="34"/>
      <c r="E36" s="8"/>
      <c r="F36" s="9"/>
      <c r="G36"/>
      <c r="H36"/>
      <c r="I36"/>
      <c r="J36"/>
      <c r="K36"/>
      <c r="L36"/>
      <c r="M36"/>
    </row>
    <row r="37" spans="1:13" x14ac:dyDescent="0.25">
      <c r="A37" s="12" t="s">
        <v>51</v>
      </c>
      <c r="B37" s="87">
        <v>2316.6010280231899</v>
      </c>
      <c r="C37" s="26" t="s">
        <v>8</v>
      </c>
      <c r="D37" s="34">
        <v>6795.162781</v>
      </c>
      <c r="E37" s="8">
        <v>408.89076999999997</v>
      </c>
      <c r="F37" s="9">
        <v>3161.3067139999998</v>
      </c>
    </row>
    <row r="38" spans="1:13" s="4" customFormat="1" x14ac:dyDescent="0.25">
      <c r="A38" s="13" t="s">
        <v>50</v>
      </c>
      <c r="B38" s="87"/>
      <c r="C38" s="26"/>
      <c r="D38" s="34"/>
      <c r="E38" s="8"/>
      <c r="F38" s="9"/>
      <c r="G38"/>
      <c r="H38"/>
      <c r="I38"/>
      <c r="J38"/>
      <c r="K38"/>
      <c r="L38"/>
      <c r="M38"/>
    </row>
    <row r="39" spans="1:13" s="4" customFormat="1" x14ac:dyDescent="0.25">
      <c r="A39" s="13" t="s">
        <v>69</v>
      </c>
      <c r="B39" s="87">
        <v>5.45746295012</v>
      </c>
      <c r="C39" s="26" t="s">
        <v>8</v>
      </c>
      <c r="D39" s="34">
        <v>6795.162781</v>
      </c>
      <c r="E39" s="8">
        <v>4.5701000000000001</v>
      </c>
      <c r="F39" s="9">
        <v>34.22587</v>
      </c>
      <c r="G39"/>
      <c r="H39"/>
      <c r="I39"/>
      <c r="J39"/>
      <c r="K39"/>
      <c r="L39"/>
      <c r="M39"/>
    </row>
    <row r="40" spans="1:13" x14ac:dyDescent="0.25">
      <c r="A40" s="13" t="s">
        <v>52</v>
      </c>
      <c r="B40" s="87">
        <v>170.28999899999999</v>
      </c>
      <c r="C40" s="26"/>
      <c r="D40" s="34">
        <v>0</v>
      </c>
      <c r="E40" s="8">
        <v>0</v>
      </c>
      <c r="F40" s="9">
        <v>0</v>
      </c>
    </row>
    <row r="41" spans="1:13" x14ac:dyDescent="0.25">
      <c r="A41" s="12" t="s">
        <v>53</v>
      </c>
      <c r="B41" s="87">
        <v>2248.5003406400001</v>
      </c>
      <c r="C41" s="26" t="s">
        <v>8</v>
      </c>
      <c r="D41" s="34">
        <v>19965.112141000001</v>
      </c>
      <c r="E41" s="8">
        <v>149.86216999999999</v>
      </c>
      <c r="F41" s="9">
        <v>21270.196656</v>
      </c>
    </row>
    <row r="42" spans="1:13" s="4" customFormat="1" x14ac:dyDescent="0.25">
      <c r="A42" s="13" t="s">
        <v>50</v>
      </c>
      <c r="B42" s="87"/>
      <c r="C42" s="26"/>
      <c r="D42" s="34"/>
      <c r="E42" s="8"/>
      <c r="F42" s="9"/>
      <c r="G42"/>
      <c r="H42"/>
      <c r="I42"/>
      <c r="J42"/>
      <c r="K42"/>
      <c r="L42"/>
      <c r="M42"/>
    </row>
    <row r="43" spans="1:13" s="4" customFormat="1" x14ac:dyDescent="0.25">
      <c r="A43" s="13" t="s">
        <v>69</v>
      </c>
      <c r="B43" s="87">
        <v>0.52141300000000002</v>
      </c>
      <c r="C43" s="26" t="s">
        <v>8</v>
      </c>
      <c r="D43" s="34">
        <v>2.2221519999999999</v>
      </c>
      <c r="E43" s="8">
        <v>5.57E-2</v>
      </c>
      <c r="F43" s="9">
        <v>0</v>
      </c>
      <c r="G43"/>
      <c r="H43"/>
      <c r="I43"/>
      <c r="J43"/>
      <c r="K43"/>
      <c r="L43"/>
      <c r="M43"/>
    </row>
    <row r="44" spans="1:13" x14ac:dyDescent="0.25">
      <c r="A44" s="13" t="s">
        <v>52</v>
      </c>
      <c r="B44" s="87">
        <v>2043.439036</v>
      </c>
      <c r="C44" s="26" t="s">
        <v>8</v>
      </c>
      <c r="D44" s="34">
        <v>19962.889988999999</v>
      </c>
      <c r="E44" s="8">
        <v>144.87864999999999</v>
      </c>
      <c r="F44" s="9">
        <v>21270.196657</v>
      </c>
    </row>
    <row r="45" spans="1:13" x14ac:dyDescent="0.25">
      <c r="A45" s="14" t="s">
        <v>56</v>
      </c>
      <c r="B45" s="90">
        <v>39.388445017622402</v>
      </c>
      <c r="C45" s="26" t="s">
        <v>8</v>
      </c>
      <c r="D45" s="34">
        <v>1443.8367940000001</v>
      </c>
      <c r="E45" s="32" t="s">
        <v>16</v>
      </c>
      <c r="F45" s="33">
        <v>2496.8877896192898</v>
      </c>
    </row>
    <row r="46" spans="1:13" s="4" customFormat="1" x14ac:dyDescent="0.25">
      <c r="A46" s="12" t="s">
        <v>50</v>
      </c>
      <c r="B46" s="90"/>
      <c r="C46" s="26"/>
      <c r="D46" s="34"/>
      <c r="E46" s="32"/>
      <c r="F46" s="33"/>
      <c r="G46"/>
      <c r="H46"/>
      <c r="I46"/>
      <c r="J46"/>
      <c r="K46"/>
      <c r="L46"/>
      <c r="M46"/>
    </row>
    <row r="47" spans="1:13" x14ac:dyDescent="0.25">
      <c r="A47" s="12" t="s">
        <v>57</v>
      </c>
      <c r="B47" s="90">
        <v>39.388445017622402</v>
      </c>
      <c r="C47" s="26" t="s">
        <v>8</v>
      </c>
      <c r="D47" s="34">
        <v>1443.8367940000001</v>
      </c>
      <c r="E47" s="32" t="s">
        <v>16</v>
      </c>
      <c r="F47" s="33">
        <v>2434.6724596192898</v>
      </c>
    </row>
    <row r="48" spans="1:13" x14ac:dyDescent="0.25">
      <c r="A48" s="12" t="s">
        <v>58</v>
      </c>
      <c r="B48" s="88" t="s">
        <v>16</v>
      </c>
      <c r="C48" s="26" t="s">
        <v>16</v>
      </c>
      <c r="D48" s="32" t="s">
        <v>16</v>
      </c>
      <c r="E48" s="32" t="s">
        <v>16</v>
      </c>
      <c r="F48" s="33">
        <v>57.354796</v>
      </c>
    </row>
    <row r="49" spans="1:8" x14ac:dyDescent="0.25">
      <c r="A49" s="15" t="s">
        <v>59</v>
      </c>
      <c r="B49" s="91" t="s">
        <v>16</v>
      </c>
      <c r="C49" s="49" t="s">
        <v>8</v>
      </c>
      <c r="D49" s="36" t="s">
        <v>16</v>
      </c>
      <c r="E49" s="36" t="s">
        <v>16</v>
      </c>
      <c r="F49" s="74">
        <v>4.8605340000000004</v>
      </c>
    </row>
    <row r="50" spans="1:8" x14ac:dyDescent="0.25">
      <c r="A50" s="70" t="s">
        <v>76</v>
      </c>
      <c r="B50" s="92"/>
      <c r="C50" s="44"/>
      <c r="D50" s="66"/>
      <c r="E50" s="66"/>
      <c r="F50" s="44"/>
      <c r="H50" s="57"/>
    </row>
    <row r="51" spans="1:8" x14ac:dyDescent="0.25">
      <c r="A51" s="53" t="s">
        <v>75</v>
      </c>
      <c r="B51" s="64"/>
      <c r="C51" s="64"/>
      <c r="D51" s="64"/>
      <c r="E51" s="64"/>
      <c r="F51" s="64"/>
    </row>
    <row r="52" spans="1:8" ht="45.75" customHeight="1" x14ac:dyDescent="0.25">
      <c r="A52" s="115" t="s">
        <v>81</v>
      </c>
      <c r="B52" s="115"/>
      <c r="C52" s="115"/>
      <c r="D52" s="115"/>
      <c r="E52" s="115"/>
      <c r="F52" s="115"/>
    </row>
    <row r="53" spans="1:8" x14ac:dyDescent="0.25">
      <c r="A53" s="54" t="s">
        <v>74</v>
      </c>
      <c r="B53" s="64"/>
      <c r="C53" s="64"/>
      <c r="D53" s="64"/>
      <c r="E53" s="64"/>
      <c r="F53" s="64"/>
    </row>
    <row r="54" spans="1:8" x14ac:dyDescent="0.25">
      <c r="A54" s="38" t="s">
        <v>68</v>
      </c>
      <c r="B54" s="64"/>
      <c r="C54" s="64"/>
      <c r="D54" s="64"/>
      <c r="E54" s="64"/>
      <c r="F54" s="64"/>
    </row>
    <row r="55" spans="1:8" x14ac:dyDescent="0.25">
      <c r="B55" s="4"/>
      <c r="C55" s="4"/>
      <c r="D55" s="4"/>
      <c r="E55" s="100"/>
    </row>
  </sheetData>
  <mergeCells count="4">
    <mergeCell ref="A1:F1"/>
    <mergeCell ref="A3:A4"/>
    <mergeCell ref="A2:F2"/>
    <mergeCell ref="A52:F52"/>
  </mergeCells>
  <pageMargins left="0.31" right="0.25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zoomScaleSheetLayoutView="85" workbookViewId="0">
      <selection activeCell="B11" sqref="B11"/>
    </sheetView>
  </sheetViews>
  <sheetFormatPr defaultRowHeight="15" x14ac:dyDescent="0.25"/>
  <cols>
    <col min="1" max="1" width="20.7109375" customWidth="1"/>
    <col min="2" max="6" width="22.42578125" customWidth="1"/>
    <col min="7" max="7" width="75.85546875" hidden="1" customWidth="1"/>
    <col min="8" max="8" width="55.42578125" customWidth="1"/>
  </cols>
  <sheetData>
    <row r="1" spans="1:11" ht="16.5" x14ac:dyDescent="0.25">
      <c r="A1" s="105" t="s">
        <v>72</v>
      </c>
      <c r="B1" s="105"/>
      <c r="C1" s="105"/>
      <c r="D1" s="105"/>
      <c r="E1" s="105"/>
      <c r="F1" s="105"/>
      <c r="G1" s="105"/>
      <c r="H1" s="60"/>
    </row>
    <row r="2" spans="1:11" ht="9.75" customHeight="1" x14ac:dyDescent="0.25">
      <c r="A2" s="51"/>
      <c r="B2" s="51"/>
      <c r="C2" s="52"/>
      <c r="D2" s="52"/>
      <c r="E2" s="52"/>
      <c r="F2" s="52"/>
      <c r="G2" s="51"/>
      <c r="H2" s="60"/>
    </row>
    <row r="3" spans="1:11" ht="29.25" customHeight="1" x14ac:dyDescent="0.25">
      <c r="A3" s="116" t="s">
        <v>83</v>
      </c>
      <c r="B3" s="117"/>
      <c r="C3" s="78" t="s">
        <v>89</v>
      </c>
      <c r="D3" s="83" t="s">
        <v>84</v>
      </c>
      <c r="E3" s="83" t="s">
        <v>85</v>
      </c>
      <c r="F3" s="83" t="s">
        <v>86</v>
      </c>
      <c r="G3" s="69" t="s">
        <v>66</v>
      </c>
    </row>
    <row r="4" spans="1:11" x14ac:dyDescent="0.25">
      <c r="A4" s="58" t="s">
        <v>1</v>
      </c>
      <c r="B4" s="59">
        <f>SUM(C4:F4)</f>
        <v>1971.2303999999999</v>
      </c>
      <c r="C4" s="59">
        <v>1971.2303999999999</v>
      </c>
      <c r="D4" s="59"/>
      <c r="E4" s="59"/>
      <c r="F4" s="59"/>
      <c r="G4" s="61"/>
    </row>
    <row r="5" spans="1:11" x14ac:dyDescent="0.25">
      <c r="A5" s="58" t="s">
        <v>2</v>
      </c>
      <c r="B5" s="59">
        <f t="shared" ref="B5:B8" si="0">SUM(C5:F5)</f>
        <v>53.016599999999997</v>
      </c>
      <c r="C5" s="59">
        <v>53.016599999999997</v>
      </c>
      <c r="D5" s="59"/>
      <c r="E5" s="59"/>
      <c r="F5" s="59"/>
      <c r="G5" s="62"/>
    </row>
    <row r="6" spans="1:11" x14ac:dyDescent="0.25">
      <c r="A6" s="58" t="s">
        <v>3</v>
      </c>
      <c r="B6" s="59">
        <f t="shared" si="0"/>
        <v>25666.42</v>
      </c>
      <c r="C6" s="59">
        <v>25666.42</v>
      </c>
      <c r="D6" s="59"/>
      <c r="E6" s="59"/>
      <c r="F6" s="59"/>
      <c r="G6" s="71"/>
    </row>
    <row r="7" spans="1:11" x14ac:dyDescent="0.25">
      <c r="A7" s="58" t="s">
        <v>4</v>
      </c>
      <c r="B7" s="59">
        <f t="shared" si="0"/>
        <v>248.82159999999999</v>
      </c>
      <c r="C7" s="59">
        <v>248.82159999999999</v>
      </c>
      <c r="D7" s="59"/>
      <c r="E7" s="59"/>
      <c r="F7" s="59"/>
      <c r="G7" s="61"/>
    </row>
    <row r="8" spans="1:11" x14ac:dyDescent="0.25">
      <c r="A8" s="58" t="s">
        <v>60</v>
      </c>
      <c r="B8" s="59">
        <f t="shared" si="0"/>
        <v>43239.971568139896</v>
      </c>
      <c r="C8" s="59">
        <v>43239.971568139896</v>
      </c>
      <c r="D8" s="59"/>
      <c r="E8" s="59"/>
      <c r="F8" s="59"/>
      <c r="G8" s="61"/>
    </row>
    <row r="9" spans="1:11" x14ac:dyDescent="0.25">
      <c r="A9" s="120" t="s">
        <v>67</v>
      </c>
      <c r="B9" s="120"/>
      <c r="C9" s="69" t="s">
        <v>84</v>
      </c>
      <c r="D9" s="69" t="s">
        <v>85</v>
      </c>
      <c r="E9" s="69" t="s">
        <v>86</v>
      </c>
      <c r="F9" s="69" t="s">
        <v>89</v>
      </c>
      <c r="G9" s="69" t="s">
        <v>66</v>
      </c>
    </row>
    <row r="10" spans="1:11" ht="14.25" customHeight="1" x14ac:dyDescent="0.25">
      <c r="A10" s="58" t="s">
        <v>1</v>
      </c>
      <c r="B10" s="59">
        <f>SUM(C10:F10)</f>
        <v>9686.5640000000003</v>
      </c>
      <c r="C10" s="95">
        <v>2138.7260999999999</v>
      </c>
      <c r="D10" s="95">
        <v>2575.3286999999991</v>
      </c>
      <c r="E10" s="95">
        <v>3001.2788000000019</v>
      </c>
      <c r="F10" s="59">
        <v>1971.2303999999999</v>
      </c>
      <c r="G10" s="61"/>
      <c r="H10" s="80"/>
      <c r="I10" s="79"/>
      <c r="K10" s="6"/>
    </row>
    <row r="11" spans="1:11" x14ac:dyDescent="0.25">
      <c r="A11" s="58" t="s">
        <v>2</v>
      </c>
      <c r="B11" s="59">
        <f>SUM(C11:F11)</f>
        <v>222.27679999999998</v>
      </c>
      <c r="C11" s="95">
        <v>51.083300000000001</v>
      </c>
      <c r="D11" s="95">
        <v>59.041999999999959</v>
      </c>
      <c r="E11" s="95">
        <v>59.134900000000016</v>
      </c>
      <c r="F11" s="59">
        <v>53.016599999999997</v>
      </c>
      <c r="G11" s="62"/>
    </row>
    <row r="12" spans="1:11" x14ac:dyDescent="0.25">
      <c r="A12" s="58" t="s">
        <v>3</v>
      </c>
      <c r="B12" s="59">
        <f>SUM(C12:F12)</f>
        <v>122644.87940000001</v>
      </c>
      <c r="C12" s="95">
        <v>23662.034499999998</v>
      </c>
      <c r="D12" s="95">
        <v>28302.14880000001</v>
      </c>
      <c r="E12" s="95">
        <v>45014.276100000003</v>
      </c>
      <c r="F12" s="59">
        <v>25666.42</v>
      </c>
      <c r="G12" s="61"/>
    </row>
    <row r="13" spans="1:11" x14ac:dyDescent="0.25">
      <c r="A13" s="58" t="s">
        <v>4</v>
      </c>
      <c r="B13" s="59">
        <f>SUM(C13:F13)</f>
        <v>1266.8978999999999</v>
      </c>
      <c r="C13" s="95">
        <v>273.97890000000001</v>
      </c>
      <c r="D13" s="95">
        <v>350.608</v>
      </c>
      <c r="E13" s="95">
        <v>393.48939999999993</v>
      </c>
      <c r="F13" s="59">
        <v>248.82159999999999</v>
      </c>
      <c r="G13" s="61"/>
    </row>
    <row r="14" spans="1:11" x14ac:dyDescent="0.25">
      <c r="A14" s="58" t="s">
        <v>60</v>
      </c>
      <c r="B14" s="59">
        <f>SUM(C14:F14)</f>
        <v>179212.2827884315</v>
      </c>
      <c r="C14" s="95">
        <v>40070.181188756404</v>
      </c>
      <c r="D14" s="95">
        <v>45087.686144609761</v>
      </c>
      <c r="E14" s="95">
        <v>50814.443886925466</v>
      </c>
      <c r="F14" s="59">
        <v>43239.971568139896</v>
      </c>
      <c r="G14" s="61"/>
    </row>
    <row r="15" spans="1:11" hidden="1" x14ac:dyDescent="0.25">
      <c r="A15" s="118" t="s">
        <v>64</v>
      </c>
      <c r="B15" s="119"/>
      <c r="C15" s="67"/>
      <c r="D15" s="67"/>
      <c r="E15" s="67"/>
      <c r="F15" s="67"/>
    </row>
    <row r="16" spans="1:11" hidden="1" x14ac:dyDescent="0.25">
      <c r="A16" s="2" t="s">
        <v>1</v>
      </c>
      <c r="B16" s="5"/>
      <c r="C16" s="68"/>
      <c r="D16" s="68"/>
      <c r="E16" s="68"/>
      <c r="F16" s="68"/>
    </row>
    <row r="17" spans="1:8" hidden="1" x14ac:dyDescent="0.25">
      <c r="A17" s="2" t="s">
        <v>2</v>
      </c>
      <c r="B17" s="5"/>
      <c r="C17" s="68"/>
      <c r="D17" s="68"/>
      <c r="E17" s="68"/>
      <c r="F17" s="68"/>
    </row>
    <row r="18" spans="1:8" hidden="1" x14ac:dyDescent="0.25">
      <c r="A18" s="2" t="s">
        <v>3</v>
      </c>
      <c r="B18" s="5"/>
      <c r="C18" s="68"/>
      <c r="D18" s="68"/>
      <c r="E18" s="68"/>
      <c r="F18" s="68"/>
    </row>
    <row r="19" spans="1:8" hidden="1" x14ac:dyDescent="0.25">
      <c r="A19" s="2" t="s">
        <v>4</v>
      </c>
      <c r="B19" s="5"/>
      <c r="C19" s="68"/>
      <c r="D19" s="68"/>
      <c r="E19" s="68"/>
      <c r="F19" s="68"/>
    </row>
    <row r="20" spans="1:8" hidden="1" x14ac:dyDescent="0.25">
      <c r="A20" s="2" t="s">
        <v>60</v>
      </c>
      <c r="B20" s="5"/>
      <c r="C20" s="68"/>
      <c r="D20" s="68"/>
      <c r="E20" s="68"/>
      <c r="F20" s="68"/>
    </row>
    <row r="21" spans="1:8" x14ac:dyDescent="0.25">
      <c r="A21" s="3"/>
      <c r="B21" s="1"/>
      <c r="C21" s="1"/>
      <c r="D21" s="1"/>
      <c r="E21" s="1"/>
      <c r="F21" s="1"/>
    </row>
    <row r="22" spans="1:8" x14ac:dyDescent="0.25">
      <c r="B22" s="6"/>
    </row>
    <row r="23" spans="1:8" x14ac:dyDescent="0.25">
      <c r="B23" s="6"/>
      <c r="E23" s="86"/>
    </row>
    <row r="24" spans="1:8" x14ac:dyDescent="0.25">
      <c r="B24" s="6"/>
    </row>
    <row r="25" spans="1:8" x14ac:dyDescent="0.25">
      <c r="B25" s="6"/>
      <c r="C25" s="85"/>
      <c r="D25" s="85"/>
      <c r="F25" s="85"/>
    </row>
    <row r="28" spans="1:8" x14ac:dyDescent="0.25">
      <c r="F28" s="85"/>
      <c r="H28" s="85"/>
    </row>
    <row r="30" spans="1:8" x14ac:dyDescent="0.25">
      <c r="C30" s="57"/>
      <c r="D30" s="57"/>
      <c r="E30" s="57"/>
    </row>
    <row r="31" spans="1:8" x14ac:dyDescent="0.25">
      <c r="C31" s="57"/>
      <c r="D31" s="57"/>
      <c r="E31" s="57"/>
    </row>
    <row r="32" spans="1:8" x14ac:dyDescent="0.25">
      <c r="C32" s="57"/>
      <c r="D32" s="57"/>
      <c r="E32" s="57"/>
    </row>
    <row r="33" spans="3:5" x14ac:dyDescent="0.25">
      <c r="C33" s="57"/>
      <c r="D33" s="57"/>
      <c r="E33" s="57"/>
    </row>
    <row r="34" spans="3:5" x14ac:dyDescent="0.25">
      <c r="C34" s="57"/>
      <c r="D34" s="57"/>
      <c r="E34" s="57"/>
    </row>
    <row r="36" spans="3:5" x14ac:dyDescent="0.25">
      <c r="C36" s="57"/>
      <c r="D36" s="57"/>
      <c r="E36" s="57"/>
    </row>
    <row r="37" spans="3:5" x14ac:dyDescent="0.25">
      <c r="C37" s="57"/>
      <c r="D37" s="84"/>
      <c r="E37" s="57"/>
    </row>
    <row r="38" spans="3:5" x14ac:dyDescent="0.25">
      <c r="C38" s="57"/>
      <c r="D38" s="57"/>
      <c r="E38" s="57"/>
    </row>
    <row r="39" spans="3:5" x14ac:dyDescent="0.25">
      <c r="C39" s="57"/>
      <c r="D39" s="57"/>
      <c r="E39" s="57"/>
    </row>
    <row r="40" spans="3:5" x14ac:dyDescent="0.25">
      <c r="C40" s="57"/>
      <c r="D40" s="57"/>
      <c r="E40" s="57"/>
    </row>
    <row r="43" spans="3:5" x14ac:dyDescent="0.25">
      <c r="C43" s="57"/>
      <c r="D43" s="57"/>
      <c r="E43" s="57"/>
    </row>
    <row r="44" spans="3:5" x14ac:dyDescent="0.25">
      <c r="C44" s="57"/>
      <c r="D44" s="57"/>
      <c r="E44" s="57"/>
    </row>
    <row r="45" spans="3:5" x14ac:dyDescent="0.25">
      <c r="C45" s="57"/>
      <c r="D45" s="57"/>
      <c r="E45" s="57"/>
    </row>
    <row r="46" spans="3:5" x14ac:dyDescent="0.25">
      <c r="C46" s="57"/>
      <c r="D46" s="57"/>
      <c r="E46" s="57"/>
    </row>
    <row r="47" spans="3:5" x14ac:dyDescent="0.25">
      <c r="C47" s="57"/>
      <c r="D47" s="57"/>
      <c r="E47" s="57"/>
    </row>
    <row r="48" spans="3:5" x14ac:dyDescent="0.25">
      <c r="C48" s="57"/>
    </row>
    <row r="49" spans="3:3" x14ac:dyDescent="0.25">
      <c r="C49" s="57"/>
    </row>
  </sheetData>
  <mergeCells count="4">
    <mergeCell ref="A1:G1"/>
    <mergeCell ref="A3:B3"/>
    <mergeCell ref="A15:B15"/>
    <mergeCell ref="A9:B9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1</vt:lpstr>
      <vt:lpstr>Таблица 2</vt:lpstr>
      <vt:lpstr>Таблица 3</vt:lpstr>
      <vt:lpstr>ВВП</vt:lpstr>
      <vt:lpstr>ВВП!Область_печати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2024-06-20T06:44:47Z</dcterms:modified>
</cp:coreProperties>
</file>