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Содержание" sheetId="6" r:id="rId1"/>
    <sheet name="Таблица 1" sheetId="1" r:id="rId2"/>
    <sheet name="Таблица 2" sheetId="2" r:id="rId3"/>
    <sheet name="Таблица 3" sheetId="3" r:id="rId4"/>
    <sheet name="ВВП" sheetId="4" r:id="rId5"/>
  </sheets>
  <definedNames>
    <definedName name="_xlnm.Print_Area" localSheetId="4">ВВП!$A$1:$F$14</definedName>
  </definedNames>
  <calcPr calcId="152511"/>
</workbook>
</file>

<file path=xl/calcChain.xml><?xml version="1.0" encoding="utf-8"?>
<calcChain xmlns="http://schemas.openxmlformats.org/spreadsheetml/2006/main">
  <c r="B10" i="4" l="1"/>
  <c r="B12" i="4" l="1"/>
  <c r="G26" i="1"/>
  <c r="G25" i="1"/>
  <c r="C9" i="1" l="1"/>
  <c r="C6" i="1"/>
  <c r="G6" i="1"/>
  <c r="I6" i="1" l="1"/>
  <c r="B11" i="4" l="1"/>
  <c r="B13" i="4"/>
  <c r="B14" i="4"/>
  <c r="I14" i="1" l="1"/>
  <c r="I30" i="2"/>
  <c r="I27" i="2"/>
  <c r="G32" i="1" l="1"/>
  <c r="G35" i="1" l="1"/>
  <c r="C29" i="2" l="1"/>
  <c r="C23" i="2"/>
  <c r="I22" i="2" l="1"/>
  <c r="K5" i="2" l="1"/>
  <c r="I23" i="2"/>
  <c r="I19" i="2"/>
  <c r="I7" i="2"/>
  <c r="K30" i="1"/>
  <c r="K39" i="1" l="1"/>
  <c r="K38" i="1"/>
  <c r="I39" i="1" l="1"/>
  <c r="I33" i="1"/>
  <c r="I32" i="1"/>
  <c r="I30" i="1"/>
  <c r="I38" i="1"/>
  <c r="I26" i="1"/>
  <c r="I25" i="1"/>
  <c r="I18" i="1"/>
  <c r="I17" i="1"/>
  <c r="I16" i="1"/>
  <c r="I12" i="1"/>
  <c r="I11" i="1"/>
  <c r="I9" i="1"/>
  <c r="G44" i="1" l="1"/>
  <c r="G41" i="1"/>
  <c r="G38" i="1" l="1"/>
  <c r="C28" i="1" l="1"/>
  <c r="C27" i="1"/>
  <c r="C26" i="1"/>
  <c r="C25" i="1"/>
  <c r="C18" i="1"/>
  <c r="C17" i="1"/>
  <c r="C16" i="1"/>
  <c r="C14" i="1"/>
  <c r="C12" i="1"/>
  <c r="C11" i="1"/>
  <c r="C7" i="1"/>
  <c r="I26" i="2" l="1"/>
  <c r="I25" i="2"/>
  <c r="G39" i="1" l="1"/>
  <c r="G33" i="1"/>
  <c r="G30" i="1"/>
  <c r="I35" i="1"/>
  <c r="I37" i="1"/>
  <c r="I27" i="1"/>
  <c r="I28" i="1"/>
  <c r="K33" i="1"/>
  <c r="K32" i="1"/>
  <c r="K28" i="1"/>
  <c r="K27" i="1"/>
  <c r="K26" i="1"/>
  <c r="K25" i="1"/>
  <c r="K21" i="1"/>
  <c r="K22" i="1"/>
  <c r="K23" i="1"/>
  <c r="K20" i="1"/>
  <c r="K11" i="1"/>
  <c r="K18" i="1"/>
  <c r="K17" i="1"/>
  <c r="K12" i="1"/>
  <c r="K7" i="1"/>
  <c r="K8" i="1"/>
  <c r="K9" i="1"/>
  <c r="K6" i="1"/>
  <c r="I7" i="1" l="1"/>
  <c r="I8" i="1"/>
  <c r="G27" i="1" l="1"/>
  <c r="G28" i="1"/>
  <c r="G12" i="1"/>
  <c r="G14" i="1"/>
  <c r="G16" i="1"/>
  <c r="G17" i="1"/>
  <c r="G18" i="1"/>
  <c r="G11" i="1"/>
  <c r="G9" i="1"/>
  <c r="G7" i="1"/>
  <c r="G8" i="1"/>
  <c r="C8" i="1" l="1"/>
  <c r="G42" i="1" l="1"/>
  <c r="G43" i="1"/>
  <c r="K42" i="1"/>
  <c r="K43" i="1"/>
  <c r="K44" i="1"/>
  <c r="K41" i="1"/>
  <c r="K22" i="2" l="1"/>
  <c r="K30" i="2" l="1"/>
  <c r="I9" i="2" l="1"/>
  <c r="I5" i="2" l="1"/>
  <c r="C5" i="2" l="1"/>
  <c r="G5" i="2"/>
  <c r="C6" i="2"/>
  <c r="G6" i="2"/>
  <c r="I6" i="2"/>
  <c r="K6" i="2"/>
  <c r="C7" i="2"/>
  <c r="G7" i="2"/>
  <c r="K7" i="2"/>
  <c r="C8" i="2"/>
  <c r="G8" i="2"/>
  <c r="I8" i="2"/>
  <c r="K8" i="2"/>
  <c r="C9" i="2"/>
  <c r="G9" i="2"/>
  <c r="K9" i="2"/>
  <c r="C10" i="2"/>
  <c r="G10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G15" i="2"/>
  <c r="K15" i="2"/>
  <c r="C16" i="2"/>
  <c r="G16" i="2"/>
  <c r="K16" i="2"/>
  <c r="C17" i="2"/>
  <c r="G17" i="2"/>
  <c r="I17" i="2"/>
  <c r="K17" i="2"/>
  <c r="C18" i="2"/>
  <c r="G18" i="2"/>
  <c r="I18" i="2"/>
  <c r="K18" i="2"/>
  <c r="C19" i="2"/>
  <c r="G19" i="2"/>
  <c r="K19" i="2"/>
  <c r="C20" i="2"/>
  <c r="G20" i="2"/>
  <c r="I20" i="2"/>
  <c r="K20" i="2"/>
  <c r="C21" i="2"/>
  <c r="G21" i="2"/>
  <c r="I21" i="2"/>
  <c r="K21" i="2"/>
  <c r="G22" i="2"/>
  <c r="G23" i="2"/>
  <c r="K23" i="2"/>
  <c r="C24" i="2"/>
  <c r="G24" i="2"/>
  <c r="I24" i="2"/>
  <c r="K24" i="2"/>
  <c r="C25" i="2"/>
  <c r="G25" i="2"/>
  <c r="K25" i="2"/>
  <c r="C26" i="2"/>
  <c r="G26" i="2"/>
  <c r="K26" i="2"/>
  <c r="C27" i="2"/>
  <c r="G27" i="2"/>
  <c r="K27" i="2"/>
  <c r="G28" i="2"/>
  <c r="K28" i="2"/>
  <c r="G29" i="2"/>
  <c r="K29" i="2"/>
  <c r="C30" i="2"/>
  <c r="G30" i="2"/>
</calcChain>
</file>

<file path=xl/sharedStrings.xml><?xml version="1.0" encoding="utf-8"?>
<sst xmlns="http://schemas.openxmlformats.org/spreadsheetml/2006/main" count="487" uniqueCount="104">
  <si>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</si>
  <si>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</si>
  <si>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</si>
  <si>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</si>
  <si>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</si>
  <si>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</si>
  <si>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</si>
  <si>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</si>
  <si>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</si>
  <si>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</si>
  <si>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</si>
  <si>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</si>
  <si>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</si>
  <si>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</si>
  <si>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</si>
  <si>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</si>
  <si>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</si>
  <si>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</si>
  <si>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</si>
  <si>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</si>
  <si>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</si>
  <si>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</si>
  <si>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</si>
  <si>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</si>
  <si>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</si>
  <si>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</si>
  <si>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3213 Ценные бумаги, кроме акций</t>
  </si>
  <si>
    <t>3214 Кредиты и займы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</si>
  <si>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</si>
  <si>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</si>
  <si>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</si>
  <si>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3223 Ценные бумаги, кроме акций</t>
  </si>
  <si>
    <t>3224 Кредиты и займы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</si>
  <si>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</si>
  <si>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</si>
  <si>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</si>
  <si>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</si>
  <si>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</si>
  <si>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</si>
  <si>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</si>
  <si>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</si>
  <si>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</si>
  <si>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</si>
  <si>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</si>
  <si>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</si>
  <si>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</si>
  <si>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</si>
  <si>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</si>
  <si>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</si>
  <si>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</si>
  <si>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</si>
  <si>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</si>
  <si>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</si>
  <si>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</si>
  <si>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</si>
  <si>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</si>
  <si>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</si>
  <si>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</si>
  <si>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</si>
  <si>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</si>
  <si>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</si>
  <si>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</si>
  <si>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</si>
  <si>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</si>
  <si>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</si>
  <si>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</si>
  <si>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</si>
  <si>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</si>
  <si>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</si>
  <si>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</si>
  <si>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</si>
  <si>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</si>
  <si>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</si>
  <si>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</si>
  <si>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</si>
  <si>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</si>
  <si>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</si>
  <si>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</si>
  <si>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</si>
  <si>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...</t>
  </si>
  <si>
    <t>Дата размещения:</t>
  </si>
  <si>
    <t>СОДЕРЖАНИЕ</t>
  </si>
  <si>
    <t>УСЛОВНЫЕ ОБОЗНАЧЕНИЯ</t>
  </si>
  <si>
    <t>–</t>
  </si>
  <si>
    <t>явление отсутствует</t>
  </si>
  <si>
    <t>данные отсутствуют (не представлены)</t>
  </si>
  <si>
    <t>I.</t>
  </si>
  <si>
    <t>Операции сектора государственного управления (в разрезе подсекторов)</t>
  </si>
  <si>
    <t>II.</t>
  </si>
  <si>
    <t>III.</t>
  </si>
  <si>
    <t>Операции с финансовыми активами и обязательствами сектора государственого управления</t>
  </si>
  <si>
    <t>Долг сектора государственного управления</t>
  </si>
  <si>
    <t>2 квартал 2024</t>
  </si>
  <si>
    <t>3 квартал 2024</t>
  </si>
  <si>
    <t>4 квартал 2024</t>
  </si>
  <si>
    <t>За последние 4 квартала,  нац. валюта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</si>
  <si>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квартала 2025 года</t>
    </r>
  </si>
  <si>
    <t>Отчетный период: за 1 квартала 2025 года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</si>
  <si>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апреля 2025 года</t>
    </r>
  </si>
  <si>
    <t>За 1 квартал 2025 года, нац. валюта</t>
  </si>
  <si>
    <t>1 квартал 2025</t>
  </si>
  <si>
    <t>2 квартал 2025</t>
  </si>
  <si>
    <t>3 квартал 2025</t>
  </si>
  <si>
    <t>4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</si>
</sst>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0"/>
    <numFmt numFmtId="167" formatCode="#,##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8" fillId="0" borderId="0"/>
    <xf numFmtId="0" fontId="17" fillId="0" borderId="0"/>
    <xf numFmtId="0" fontId="9" fillId="0" borderId="0"/>
    <xf numFmtId="0" fontId="19" fillId="0" borderId="16" applyNumberFormat="0" applyFill="0" applyProtection="0">
      <alignment horizontal="left" vertical="top" wrapText="1"/>
    </xf>
    <xf numFmtId="0" fontId="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9" fillId="0" borderId="0"/>
    <xf numFmtId="0" fontId="22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left" indent="1"/>
    </xf>
    <xf numFmtId="0" fontId="5" fillId="0" borderId="14" xfId="0" applyFont="1" applyFill="1" applyBorder="1" applyAlignment="1">
      <alignment horizontal="left" indent="2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left" indent="1"/>
    </xf>
    <xf numFmtId="49" fontId="9" fillId="0" borderId="13" xfId="1" applyNumberFormat="1" applyFont="1" applyFill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2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3"/>
    </xf>
    <xf numFmtId="49" fontId="9" fillId="0" borderId="14" xfId="1" applyNumberFormat="1" applyFont="1" applyFill="1" applyBorder="1" applyAlignment="1">
      <alignment horizontal="left" vertical="center" wrapText="1" inden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left" vertical="center" wrapText="1" indent="1"/>
    </xf>
    <xf numFmtId="164" fontId="5" fillId="0" borderId="10" xfId="0" applyNumberFormat="1" applyFont="1" applyFill="1" applyBorder="1" applyAlignment="1">
      <alignment horizontal="right"/>
    </xf>
    <xf numFmtId="164" fontId="5" fillId="0" borderId="11" xfId="0" applyNumberFormat="1" applyFont="1" applyFill="1" applyBorder="1"/>
    <xf numFmtId="164" fontId="5" fillId="0" borderId="11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/>
    <xf numFmtId="164" fontId="5" fillId="0" borderId="6" xfId="0" applyNumberFormat="1" applyFont="1" applyFill="1" applyBorder="1"/>
    <xf numFmtId="164" fontId="5" fillId="0" borderId="14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0" fontId="5" fillId="0" borderId="0" xfId="0" applyFont="1" applyFill="1" applyBorder="1"/>
    <xf numFmtId="164" fontId="5" fillId="0" borderId="7" xfId="0" applyNumberFormat="1" applyFont="1" applyFill="1" applyBorder="1"/>
    <xf numFmtId="164" fontId="5" fillId="0" borderId="6" xfId="0" applyNumberFormat="1" applyFont="1" applyFill="1" applyBorder="1" applyAlignment="1">
      <alignment horizontal="left" indent="1"/>
    </xf>
    <xf numFmtId="164" fontId="5" fillId="0" borderId="6" xfId="0" applyNumberFormat="1" applyFont="1" applyFill="1" applyBorder="1" applyAlignment="1">
      <alignment horizontal="left" indent="2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/>
    <xf numFmtId="164" fontId="5" fillId="0" borderId="11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5" fontId="0" fillId="0" borderId="0" xfId="0" applyNumberFormat="1"/>
    <xf numFmtId="0" fontId="8" fillId="0" borderId="2" xfId="0" applyFont="1" applyBorder="1" applyAlignment="1">
      <alignment vertical="center"/>
    </xf>
    <xf numFmtId="164" fontId="8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2" xfId="3" applyFont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164" fontId="5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4" fillId="0" borderId="12" xfId="0" applyNumberFormat="1" applyFont="1" applyFill="1" applyBorder="1"/>
    <xf numFmtId="0" fontId="12" fillId="0" borderId="2" xfId="3" applyBorder="1" applyAlignment="1">
      <alignment vertical="center"/>
    </xf>
    <xf numFmtId="164" fontId="5" fillId="0" borderId="12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/>
    <xf numFmtId="164" fontId="14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4" fontId="9" fillId="0" borderId="6" xfId="0" applyNumberFormat="1" applyFont="1" applyFill="1" applyBorder="1" applyAlignment="1"/>
    <xf numFmtId="164" fontId="9" fillId="0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64" fontId="5" fillId="0" borderId="14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16" fillId="4" borderId="0" xfId="0" applyFont="1" applyFill="1" applyAlignment="1"/>
    <xf numFmtId="0" fontId="8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8" fillId="4" borderId="0" xfId="0" applyFont="1" applyFill="1" applyAlignment="1"/>
    <xf numFmtId="0" fontId="12" fillId="0" borderId="0" xfId="3"/>
    <xf numFmtId="164" fontId="9" fillId="0" borderId="8" xfId="0" applyNumberFormat="1" applyFont="1" applyFill="1" applyBorder="1"/>
    <xf numFmtId="164" fontId="9" fillId="0" borderId="9" xfId="0" applyNumberFormat="1" applyFont="1" applyFill="1" applyBorder="1"/>
    <xf numFmtId="164" fontId="9" fillId="0" borderId="1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167" fontId="0" fillId="0" borderId="0" xfId="0" applyNumberFormat="1"/>
    <xf numFmtId="0" fontId="21" fillId="4" borderId="0" xfId="0" applyFont="1" applyFill="1" applyAlignment="1">
      <alignment horizontal="left"/>
    </xf>
    <xf numFmtId="14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9" fillId="4" borderId="0" xfId="0" applyFont="1" applyFill="1" applyAlignment="1"/>
    <xf numFmtId="0" fontId="12" fillId="4" borderId="0" xfId="3" applyFill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</cellXfs>
  <cellStyles count="19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Гиперссылка 3" xfId="17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2 4" xfId="18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8852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2593" cy="53272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2075340</xdr:colOff>
      <xdr:row>3</xdr:row>
      <xdr:rowOff>8852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3490" cy="53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15" zoomScaleNormal="115" workbookViewId="0">
      <selection activeCell="C16" sqref="C16"/>
    </sheetView>
  </sheetViews>
  <sheetFormatPr defaultColWidth="9.140625" defaultRowHeight="12.75" x14ac:dyDescent="0.2"/>
  <cols>
    <col min="1" max="1" width="4.5703125" style="96" customWidth="1"/>
    <col min="2" max="2" width="3.7109375" style="96" customWidth="1"/>
    <col min="3" max="3" width="69" style="97" customWidth="1"/>
    <col min="4" max="16384" width="9.140625" style="98"/>
  </cols>
  <sheetData>
    <row r="1" spans="1:8" ht="19.149999999999999" customHeight="1" x14ac:dyDescent="0.2">
      <c r="F1" s="110" t="s">
        <v>80</v>
      </c>
      <c r="G1" s="110"/>
    </row>
    <row r="2" spans="1:8" ht="18.600000000000001" customHeight="1" x14ac:dyDescent="0.2">
      <c r="F2" s="111">
        <v>45828</v>
      </c>
      <c r="G2" s="112"/>
    </row>
    <row r="5" spans="1:8" ht="30" customHeight="1" x14ac:dyDescent="0.2">
      <c r="A5" s="113" t="s">
        <v>81</v>
      </c>
      <c r="B5" s="113"/>
      <c r="C5" s="113"/>
      <c r="D5" s="113"/>
      <c r="E5" s="113"/>
      <c r="F5" s="113"/>
      <c r="G5" s="113"/>
      <c r="H5" s="99"/>
    </row>
    <row r="6" spans="1:8" ht="27" customHeight="1" x14ac:dyDescent="0.25">
      <c r="A6" s="96" t="s">
        <v>86</v>
      </c>
      <c r="B6" s="115" t="s">
        <v>87</v>
      </c>
      <c r="C6" s="115"/>
      <c r="D6" s="115"/>
      <c r="E6" s="115"/>
      <c r="F6" s="97"/>
      <c r="G6" s="103"/>
      <c r="H6" s="101"/>
    </row>
    <row r="7" spans="1:8" ht="15" x14ac:dyDescent="0.2">
      <c r="A7" s="96" t="s">
        <v>88</v>
      </c>
      <c r="B7" s="115" t="s">
        <v>90</v>
      </c>
      <c r="C7" s="115"/>
      <c r="D7" s="97"/>
      <c r="E7" s="97"/>
      <c r="F7" s="97"/>
    </row>
    <row r="8" spans="1:8" ht="18.75" customHeight="1" x14ac:dyDescent="0.2">
      <c r="A8" s="96" t="s">
        <v>89</v>
      </c>
      <c r="B8" s="115" t="s">
        <v>91</v>
      </c>
      <c r="C8" s="115"/>
      <c r="D8" s="97"/>
      <c r="E8" s="97"/>
      <c r="F8" s="97"/>
    </row>
    <row r="9" spans="1:8" ht="19.149999999999999" customHeight="1" x14ac:dyDescent="0.2"/>
    <row r="10" spans="1:8" ht="30" customHeight="1" x14ac:dyDescent="0.2">
      <c r="A10" s="113" t="s">
        <v>82</v>
      </c>
      <c r="B10" s="113"/>
      <c r="C10" s="113"/>
      <c r="D10" s="113"/>
      <c r="E10" s="113"/>
      <c r="F10" s="113"/>
      <c r="G10" s="113"/>
    </row>
    <row r="11" spans="1:8" ht="27" customHeight="1" x14ac:dyDescent="0.2">
      <c r="B11" s="100" t="s">
        <v>83</v>
      </c>
      <c r="C11" s="114" t="s">
        <v>84</v>
      </c>
      <c r="D11" s="114"/>
      <c r="E11" s="114"/>
      <c r="F11" s="114"/>
      <c r="G11" s="114"/>
      <c r="H11" s="114"/>
    </row>
    <row r="12" spans="1:8" ht="20.100000000000001" customHeight="1" x14ac:dyDescent="0.2">
      <c r="B12" s="100" t="s">
        <v>8</v>
      </c>
      <c r="C12" s="114" t="s">
        <v>85</v>
      </c>
      <c r="D12" s="114"/>
      <c r="E12" s="114"/>
      <c r="F12" s="114"/>
      <c r="G12" s="114"/>
      <c r="H12" s="114"/>
    </row>
    <row r="13" spans="1:8" ht="20.100000000000001" customHeight="1" x14ac:dyDescent="0.2">
      <c r="B13" s="100"/>
      <c r="C13" s="114"/>
      <c r="D13" s="114"/>
      <c r="E13" s="114"/>
      <c r="F13" s="114"/>
      <c r="G13" s="114"/>
      <c r="H13" s="114"/>
    </row>
    <row r="14" spans="1:8" ht="20.100000000000001" customHeight="1" x14ac:dyDescent="0.2">
      <c r="B14" s="100"/>
      <c r="C14" s="114"/>
      <c r="D14" s="114"/>
      <c r="E14" s="114"/>
      <c r="F14" s="114"/>
      <c r="G14" s="114"/>
      <c r="H14" s="114"/>
    </row>
    <row r="15" spans="1:8" ht="20.100000000000001" customHeight="1" x14ac:dyDescent="0.2">
      <c r="B15" s="100"/>
      <c r="C15" s="102"/>
    </row>
    <row r="16" spans="1:8" ht="20.100000000000001" customHeight="1" x14ac:dyDescent="0.2">
      <c r="B16" s="100"/>
      <c r="C16" s="102"/>
    </row>
    <row r="17" spans="2:3" ht="20.100000000000001" customHeight="1" x14ac:dyDescent="0.2">
      <c r="B17" s="100"/>
      <c r="C17" s="102"/>
    </row>
    <row r="18" spans="2:3" ht="20.100000000000001" customHeight="1" x14ac:dyDescent="0.2">
      <c r="B18" s="100"/>
      <c r="C18" s="102"/>
    </row>
  </sheetData>
  <mergeCells count="11">
    <mergeCell ref="F1:G1"/>
    <mergeCell ref="F2:G2"/>
    <mergeCell ref="A5:G5"/>
    <mergeCell ref="C14:H14"/>
    <mergeCell ref="A10:G10"/>
    <mergeCell ref="C11:H11"/>
    <mergeCell ref="C12:H12"/>
    <mergeCell ref="C13:H13"/>
    <mergeCell ref="B6:E6"/>
    <mergeCell ref="B7:C7"/>
    <mergeCell ref="B8:C8"/>
  </mergeCells>
  <hyperlinks>
    <hyperlink ref="B6" location="'Таблица 1'!A1" display="Операции сектора государственного управления (в разрезе подсекторов)"/>
    <hyperlink ref="B7" location="'Таблица 2'!A1" display="Операции с финансовыми активами и обязательствами сектора государственого управления"/>
    <hyperlink ref="B8" location="'Таблица 3'!A1" display="Долг сектора государственного управлен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zoomScaleNormal="100" zoomScaleSheetLayoutView="100" workbookViewId="0">
      <selection activeCell="A32" sqref="A32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25" ht="19.5" customHeight="1" x14ac:dyDescent="0.25">
      <c r="A2" s="121" t="s">
        <v>96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25" x14ac:dyDescent="0.25">
      <c r="A3" s="122" t="s">
        <v>0</v>
      </c>
      <c r="B3" s="123" t="s">
        <v>1</v>
      </c>
      <c r="C3" s="124"/>
      <c r="D3" s="123" t="s">
        <v>2</v>
      </c>
      <c r="E3" s="124"/>
      <c r="F3" s="123" t="s">
        <v>3</v>
      </c>
      <c r="G3" s="124"/>
      <c r="H3" s="123" t="s">
        <v>4</v>
      </c>
      <c r="I3" s="124"/>
      <c r="J3" s="123" t="s">
        <v>5</v>
      </c>
      <c r="K3" s="124"/>
    </row>
    <row r="4" spans="1:25" ht="39.75" x14ac:dyDescent="0.25">
      <c r="A4" s="122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25" x14ac:dyDescent="0.25">
      <c r="A5" s="117" t="s">
        <v>71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25" x14ac:dyDescent="0.25">
      <c r="A6" s="34" t="s">
        <v>7</v>
      </c>
      <c r="B6" s="17">
        <v>623.00791850889982</v>
      </c>
      <c r="C6" s="104">
        <f>B6/ВВП!$B$4*100</f>
        <v>29.419174584427555</v>
      </c>
      <c r="D6" s="46" t="s">
        <v>8</v>
      </c>
      <c r="E6" s="19" t="s">
        <v>8</v>
      </c>
      <c r="F6" s="17">
        <v>6601.9354212408098</v>
      </c>
      <c r="G6" s="18">
        <f>F6/ВВП!$B$6*100</f>
        <v>21.700482699585418</v>
      </c>
      <c r="H6" s="17">
        <v>180.64062653313101</v>
      </c>
      <c r="I6" s="18">
        <f>H6/ВВП!$B$7*100</f>
        <v>54.884862365422102</v>
      </c>
      <c r="J6" s="17">
        <v>18376.436833</v>
      </c>
      <c r="K6" s="18">
        <f>J6/ВВП!$B$8*100</f>
        <v>38.487253188447603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4" t="s">
        <v>9</v>
      </c>
      <c r="B7" s="8">
        <v>507.7794803598</v>
      </c>
      <c r="C7" s="105">
        <f>B7/ВВП!$B$4*100</f>
        <v>23.97795074394622</v>
      </c>
      <c r="D7" s="26" t="s">
        <v>8</v>
      </c>
      <c r="E7" s="22" t="s">
        <v>8</v>
      </c>
      <c r="F7" s="8">
        <v>6526.9119625576295</v>
      </c>
      <c r="G7" s="21">
        <f>F7/ВВП!$B$6*100</f>
        <v>21.453881488979906</v>
      </c>
      <c r="H7" s="8">
        <v>107.77968908452</v>
      </c>
      <c r="I7" s="21">
        <f>H7/ВВП!$B$7*100</f>
        <v>32.747192670453458</v>
      </c>
      <c r="J7" s="8">
        <v>16298.645652000001</v>
      </c>
      <c r="K7" s="21">
        <f>J7/ВВП!$B$8*100</f>
        <v>34.135567604207196</v>
      </c>
      <c r="M7" s="6"/>
      <c r="N7" s="6"/>
      <c r="O7" s="6"/>
    </row>
    <row r="8" spans="1:25" x14ac:dyDescent="0.25">
      <c r="A8" s="34" t="s">
        <v>13</v>
      </c>
      <c r="B8" s="8">
        <v>77.07028135740002</v>
      </c>
      <c r="C8" s="105">
        <f>B8/ВВП!$B$4*100</f>
        <v>3.6393503118723429</v>
      </c>
      <c r="D8" s="26" t="s">
        <v>8</v>
      </c>
      <c r="E8" s="22" t="s">
        <v>8</v>
      </c>
      <c r="F8" s="8">
        <v>412.82800812222018</v>
      </c>
      <c r="G8" s="21">
        <f>F8/ВВП!$B$6*100</f>
        <v>1.356960720842195</v>
      </c>
      <c r="H8" s="8">
        <v>16.343664156039999</v>
      </c>
      <c r="I8" s="21">
        <f>H8/ВВП!$B$7*100</f>
        <v>4.965769743864441</v>
      </c>
      <c r="J8" s="8">
        <v>2856.382955</v>
      </c>
      <c r="K8" s="21">
        <f>J8/ВВП!$B$8*100</f>
        <v>5.9823531074769338</v>
      </c>
      <c r="M8" s="6"/>
      <c r="N8" s="6"/>
      <c r="O8" s="6"/>
    </row>
    <row r="9" spans="1:25" x14ac:dyDescent="0.25">
      <c r="A9" s="37" t="s">
        <v>14</v>
      </c>
      <c r="B9" s="29">
        <v>38.158156791699859</v>
      </c>
      <c r="C9" s="106">
        <f>B9/ВВП!$B$4*100</f>
        <v>1.801873528608998</v>
      </c>
      <c r="D9" s="49" t="s">
        <v>8</v>
      </c>
      <c r="E9" s="31" t="s">
        <v>8</v>
      </c>
      <c r="F9" s="29">
        <v>-337.80454943903993</v>
      </c>
      <c r="G9" s="30">
        <f>F9/ВВП!$B$6*100</f>
        <v>-1.1103595102366799</v>
      </c>
      <c r="H9" s="29">
        <v>56.517273292570998</v>
      </c>
      <c r="I9" s="30">
        <f>H9/ВВП!$B$7*100</f>
        <v>17.171899951104209</v>
      </c>
      <c r="J9" s="29">
        <v>-778.59177400000021</v>
      </c>
      <c r="K9" s="30">
        <f>J9/ВВП!$B$8*100</f>
        <v>-1.6306675232365262</v>
      </c>
      <c r="L9" s="6"/>
      <c r="M9" s="6"/>
      <c r="N9" s="6"/>
      <c r="O9" s="6"/>
    </row>
    <row r="10" spans="1:25" x14ac:dyDescent="0.25">
      <c r="A10" s="125" t="s">
        <v>74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  <c r="M10" s="6"/>
    </row>
    <row r="11" spans="1:25" x14ac:dyDescent="0.25">
      <c r="A11" s="34" t="s">
        <v>7</v>
      </c>
      <c r="B11" s="17">
        <v>597.37141821699993</v>
      </c>
      <c r="C11" s="18">
        <f>B11/ВВП!$B$4*100</f>
        <v>28.208588562300847</v>
      </c>
      <c r="D11" s="46" t="s">
        <v>8</v>
      </c>
      <c r="E11" s="19" t="s">
        <v>8</v>
      </c>
      <c r="F11" s="17">
        <v>4049.85414012513</v>
      </c>
      <c r="G11" s="18">
        <f>F11/ВВП!$B$6*100</f>
        <v>13.311822078852195</v>
      </c>
      <c r="H11" s="17">
        <v>147.024986517841</v>
      </c>
      <c r="I11" s="18">
        <f>H11/ВВП!$B$7*100</f>
        <v>44.671269714787776</v>
      </c>
      <c r="J11" s="17">
        <v>10283.168637000001</v>
      </c>
      <c r="K11" s="18">
        <f>J11/ВВП!$B$8*100</f>
        <v>21.536869117140597</v>
      </c>
      <c r="L11" s="6"/>
      <c r="M11" s="6"/>
      <c r="O11" s="6"/>
    </row>
    <row r="12" spans="1:25" x14ac:dyDescent="0.25">
      <c r="A12" s="34" t="s">
        <v>9</v>
      </c>
      <c r="B12" s="8">
        <v>501.43502712999998</v>
      </c>
      <c r="C12" s="21">
        <f>B12/ВВП!$B$4*100</f>
        <v>23.678358119735364</v>
      </c>
      <c r="D12" s="26" t="s">
        <v>8</v>
      </c>
      <c r="E12" s="22" t="s">
        <v>8</v>
      </c>
      <c r="F12" s="8">
        <v>5051.5398519824985</v>
      </c>
      <c r="G12" s="21">
        <f>F12/ВВП!$B$6*100</f>
        <v>16.604351022811077</v>
      </c>
      <c r="H12" s="8">
        <v>85.971926285229998</v>
      </c>
      <c r="I12" s="21">
        <f>H12/ВВП!$B$7*100</f>
        <v>26.121241007706757</v>
      </c>
      <c r="J12" s="8">
        <v>9237.9702770000004</v>
      </c>
      <c r="K12" s="21">
        <f>J12/ВВП!$B$8*100</f>
        <v>19.347825926720148</v>
      </c>
      <c r="M12" s="6"/>
      <c r="O12" s="6"/>
    </row>
    <row r="13" spans="1:25" x14ac:dyDescent="0.25">
      <c r="A13" s="40" t="s">
        <v>10</v>
      </c>
      <c r="B13" s="8"/>
      <c r="C13" s="21"/>
      <c r="D13" s="26"/>
      <c r="E13" s="22"/>
      <c r="F13" s="8"/>
      <c r="G13" s="21"/>
      <c r="H13" s="8"/>
      <c r="I13" s="21"/>
      <c r="J13" s="8"/>
      <c r="K13" s="21"/>
      <c r="M13" s="6"/>
      <c r="O13" s="6"/>
    </row>
    <row r="14" spans="1:25" x14ac:dyDescent="0.25">
      <c r="A14" s="40" t="s">
        <v>11</v>
      </c>
      <c r="B14" s="8">
        <v>250.33818434</v>
      </c>
      <c r="C14" s="21">
        <f>B14/ВВП!$B$4*100</f>
        <v>11.821266682891867</v>
      </c>
      <c r="D14" s="26" t="s">
        <v>8</v>
      </c>
      <c r="E14" s="22" t="s">
        <v>8</v>
      </c>
      <c r="F14" s="8">
        <v>1546.5569589653498</v>
      </c>
      <c r="G14" s="21">
        <f>F14/ВВП!$B$6*100</f>
        <v>5.0835142106923765</v>
      </c>
      <c r="H14" s="8">
        <v>4.5376315070700004</v>
      </c>
      <c r="I14" s="21">
        <f>H14/ВВП!$B$7*100</f>
        <v>1.378689199158986</v>
      </c>
      <c r="J14" s="8" t="s">
        <v>79</v>
      </c>
      <c r="K14" s="22" t="s">
        <v>8</v>
      </c>
      <c r="M14" s="6"/>
      <c r="O14" s="6"/>
    </row>
    <row r="15" spans="1:25" x14ac:dyDescent="0.25">
      <c r="A15" s="41" t="s">
        <v>10</v>
      </c>
      <c r="B15" s="8"/>
      <c r="C15" s="21"/>
      <c r="D15" s="26"/>
      <c r="E15" s="22"/>
      <c r="F15" s="8"/>
      <c r="G15" s="21"/>
      <c r="H15" s="8"/>
      <c r="I15" s="21"/>
      <c r="J15" s="8"/>
      <c r="K15" s="22"/>
      <c r="M15" s="6"/>
      <c r="O15" s="6"/>
    </row>
    <row r="16" spans="1:25" x14ac:dyDescent="0.25">
      <c r="A16" s="41" t="s">
        <v>12</v>
      </c>
      <c r="B16" s="8">
        <v>130.8621546</v>
      </c>
      <c r="C16" s="21">
        <f>B16/ВВП!$B$4*100</f>
        <v>6.1794665176743706</v>
      </c>
      <c r="D16" s="26" t="s">
        <v>8</v>
      </c>
      <c r="E16" s="22" t="s">
        <v>8</v>
      </c>
      <c r="F16" s="8">
        <v>1090.3125419999999</v>
      </c>
      <c r="G16" s="21">
        <f>F16/ВВП!$B$6*100</f>
        <v>3.5838442737092286</v>
      </c>
      <c r="H16" s="8">
        <v>10.90002078</v>
      </c>
      <c r="I16" s="21">
        <f>H16/ВВП!$B$7*100</f>
        <v>3.3118028417644885</v>
      </c>
      <c r="J16" s="26" t="s">
        <v>8</v>
      </c>
      <c r="K16" s="22" t="s">
        <v>8</v>
      </c>
      <c r="M16" s="6"/>
      <c r="O16" s="6"/>
    </row>
    <row r="17" spans="1:15" x14ac:dyDescent="0.25">
      <c r="A17" s="34" t="s">
        <v>13</v>
      </c>
      <c r="B17" s="8">
        <v>74.73236181</v>
      </c>
      <c r="C17" s="21">
        <f>B17/ВВП!$B$4*100</f>
        <v>3.5289509713729093</v>
      </c>
      <c r="D17" s="26" t="s">
        <v>8</v>
      </c>
      <c r="E17" s="22" t="s">
        <v>8</v>
      </c>
      <c r="F17" s="8">
        <v>64.174439933229991</v>
      </c>
      <c r="G17" s="21">
        <f>F17/ВВП!$B$6*100</f>
        <v>0.21094061584517954</v>
      </c>
      <c r="H17" s="8">
        <v>14.89673360944</v>
      </c>
      <c r="I17" s="21">
        <f>H17/ВВП!$B$7*100</f>
        <v>4.5261422612399782</v>
      </c>
      <c r="J17" s="8">
        <v>2599.6109969999998</v>
      </c>
      <c r="K17" s="21">
        <f>J17/ВВП!$B$8*100</f>
        <v>5.4445748945922272</v>
      </c>
      <c r="M17" s="6"/>
      <c r="O17" s="6"/>
    </row>
    <row r="18" spans="1:15" x14ac:dyDescent="0.25">
      <c r="A18" s="37" t="s">
        <v>14</v>
      </c>
      <c r="B18" s="29">
        <v>21.204029276999965</v>
      </c>
      <c r="C18" s="21">
        <f>B18/ВВП!$B$4*100</f>
        <v>1.0012794711925703</v>
      </c>
      <c r="D18" s="49" t="s">
        <v>8</v>
      </c>
      <c r="E18" s="31" t="s">
        <v>8</v>
      </c>
      <c r="F18" s="29">
        <v>-1065.8601517905984</v>
      </c>
      <c r="G18" s="21">
        <f>F18/ВВП!$B$6*100</f>
        <v>-3.5034695598040599</v>
      </c>
      <c r="H18" s="29">
        <v>46.15632662317099</v>
      </c>
      <c r="I18" s="21">
        <f>H18/ВВП!$B$7*100</f>
        <v>14.023886445841033</v>
      </c>
      <c r="J18" s="29">
        <v>-1554.4126370000006</v>
      </c>
      <c r="K18" s="21">
        <f>J18/ВВП!$B$8*100</f>
        <v>-3.2555317041717782</v>
      </c>
      <c r="M18" s="6"/>
      <c r="O18" s="6"/>
    </row>
    <row r="19" spans="1:15" x14ac:dyDescent="0.25">
      <c r="A19" s="117" t="s">
        <v>15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M19" s="6"/>
    </row>
    <row r="20" spans="1:15" x14ac:dyDescent="0.25">
      <c r="A20" s="39" t="s">
        <v>7</v>
      </c>
      <c r="B20" s="42" t="s">
        <v>16</v>
      </c>
      <c r="C20" s="43" t="s">
        <v>16</v>
      </c>
      <c r="D20" s="42" t="s">
        <v>16</v>
      </c>
      <c r="E20" s="43" t="s">
        <v>16</v>
      </c>
      <c r="F20" s="42" t="s">
        <v>16</v>
      </c>
      <c r="G20" s="43" t="s">
        <v>16</v>
      </c>
      <c r="H20" s="42" t="s">
        <v>16</v>
      </c>
      <c r="I20" s="43" t="s">
        <v>16</v>
      </c>
      <c r="J20" s="46">
        <v>4900.6527070000002</v>
      </c>
      <c r="K20" s="47">
        <f>J20/ВВП!$B$8*100</f>
        <v>10.263832060427172</v>
      </c>
      <c r="M20" s="6"/>
    </row>
    <row r="21" spans="1:15" x14ac:dyDescent="0.25">
      <c r="A21" s="34" t="s">
        <v>9</v>
      </c>
      <c r="B21" s="32" t="s">
        <v>16</v>
      </c>
      <c r="C21" s="27" t="s">
        <v>16</v>
      </c>
      <c r="D21" s="32" t="s">
        <v>16</v>
      </c>
      <c r="E21" s="27" t="s">
        <v>16</v>
      </c>
      <c r="F21" s="32" t="s">
        <v>16</v>
      </c>
      <c r="G21" s="27" t="s">
        <v>16</v>
      </c>
      <c r="H21" s="32" t="s">
        <v>16</v>
      </c>
      <c r="I21" s="27" t="s">
        <v>16</v>
      </c>
      <c r="J21" s="26">
        <v>4266.0954340000008</v>
      </c>
      <c r="K21" s="48">
        <f>J21/ВВП!$B$8*100</f>
        <v>8.9348276048591195</v>
      </c>
      <c r="M21" s="6"/>
    </row>
    <row r="22" spans="1:15" x14ac:dyDescent="0.25">
      <c r="A22" s="34" t="s">
        <v>13</v>
      </c>
      <c r="B22" s="32" t="s">
        <v>16</v>
      </c>
      <c r="C22" s="27" t="s">
        <v>16</v>
      </c>
      <c r="D22" s="32" t="s">
        <v>16</v>
      </c>
      <c r="E22" s="27" t="s">
        <v>16</v>
      </c>
      <c r="F22" s="32" t="s">
        <v>16</v>
      </c>
      <c r="G22" s="27" t="s">
        <v>16</v>
      </c>
      <c r="H22" s="32" t="s">
        <v>16</v>
      </c>
      <c r="I22" s="27" t="s">
        <v>16</v>
      </c>
      <c r="J22" s="26">
        <v>202.90778599999999</v>
      </c>
      <c r="K22" s="48">
        <f>J22/ВВП!$B$8*100</f>
        <v>0.42496613487471413</v>
      </c>
      <c r="M22" s="6"/>
    </row>
    <row r="23" spans="1:15" x14ac:dyDescent="0.25">
      <c r="A23" s="34" t="s">
        <v>14</v>
      </c>
      <c r="B23" s="36" t="s">
        <v>16</v>
      </c>
      <c r="C23" s="45" t="s">
        <v>16</v>
      </c>
      <c r="D23" s="36" t="s">
        <v>16</v>
      </c>
      <c r="E23" s="45" t="s">
        <v>16</v>
      </c>
      <c r="F23" s="36" t="s">
        <v>16</v>
      </c>
      <c r="G23" s="45" t="s">
        <v>16</v>
      </c>
      <c r="H23" s="36" t="s">
        <v>16</v>
      </c>
      <c r="I23" s="45" t="s">
        <v>16</v>
      </c>
      <c r="J23" s="49">
        <v>431.64948700000008</v>
      </c>
      <c r="K23" s="50">
        <f>J23/ВВП!$B$8*100</f>
        <v>0.90403832069333812</v>
      </c>
      <c r="M23" s="6"/>
    </row>
    <row r="24" spans="1:15" x14ac:dyDescent="0.25">
      <c r="A24" s="117" t="s">
        <v>17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9"/>
      <c r="M24" s="6"/>
    </row>
    <row r="25" spans="1:15" x14ac:dyDescent="0.25">
      <c r="A25" s="34" t="s">
        <v>7</v>
      </c>
      <c r="B25" s="39">
        <v>56.516859360300003</v>
      </c>
      <c r="C25" s="18">
        <f>B25/ВВП!$B$4*100</f>
        <v>2.6687932899210054</v>
      </c>
      <c r="D25" s="46" t="s">
        <v>8</v>
      </c>
      <c r="E25" s="19" t="s">
        <v>8</v>
      </c>
      <c r="F25" s="17">
        <v>3698.9063491155098</v>
      </c>
      <c r="G25" s="18">
        <f>F25/ВВП!$B$6*100</f>
        <v>12.158260890907306</v>
      </c>
      <c r="H25" s="17">
        <v>16.75210761061</v>
      </c>
      <c r="I25" s="21">
        <f>H25/ВВП!$B$7*100</f>
        <v>5.0898689745766443</v>
      </c>
      <c r="J25" s="23">
        <v>1546.6168500000001</v>
      </c>
      <c r="K25" s="47">
        <f>J25/ВВП!$B$8*100</f>
        <v>3.2392043589525228</v>
      </c>
      <c r="M25" s="6"/>
    </row>
    <row r="26" spans="1:15" x14ac:dyDescent="0.25">
      <c r="A26" s="34" t="s">
        <v>9</v>
      </c>
      <c r="B26" s="34">
        <v>37.2383090298</v>
      </c>
      <c r="C26" s="21">
        <f>B26/ВВП!$B$4*100</f>
        <v>1.7584372237170873</v>
      </c>
      <c r="D26" s="26" t="s">
        <v>8</v>
      </c>
      <c r="E26" s="22" t="s">
        <v>8</v>
      </c>
      <c r="F26" s="8">
        <v>2548.3087413055396</v>
      </c>
      <c r="G26" s="21">
        <f>F26/ВВП!$B$6*100</f>
        <v>8.376260327537377</v>
      </c>
      <c r="H26" s="8">
        <v>8.5219851912899998</v>
      </c>
      <c r="I26" s="21">
        <f>H26/ВВП!$B$7*100</f>
        <v>2.5892734833840478</v>
      </c>
      <c r="J26" s="23">
        <v>1485.016689</v>
      </c>
      <c r="K26" s="48">
        <f>J26/ВВП!$B$8*100</f>
        <v>3.1101901754956587</v>
      </c>
      <c r="M26" s="6"/>
    </row>
    <row r="27" spans="1:15" x14ac:dyDescent="0.25">
      <c r="A27" s="34" t="s">
        <v>13</v>
      </c>
      <c r="B27" s="34">
        <v>2.3379195473999999</v>
      </c>
      <c r="C27" s="21">
        <f>B27/ВВП!$B$4*100</f>
        <v>0.11039934049943206</v>
      </c>
      <c r="D27" s="26" t="s">
        <v>8</v>
      </c>
      <c r="E27" s="22" t="s">
        <v>8</v>
      </c>
      <c r="F27" s="8">
        <v>348.65356818899016</v>
      </c>
      <c r="G27" s="21">
        <f>F27/ВВП!$B$6*100</f>
        <v>1.1460201049970153</v>
      </c>
      <c r="H27" s="8">
        <v>1.3500182901</v>
      </c>
      <c r="I27" s="21">
        <f>H27/ВВП!$B$7*100</f>
        <v>0.41018219137626416</v>
      </c>
      <c r="J27" s="23">
        <v>53.712663999999997</v>
      </c>
      <c r="K27" s="48">
        <f>J27/ВВП!$B$8*100</f>
        <v>0.11249476259084609</v>
      </c>
      <c r="M27" s="6"/>
    </row>
    <row r="28" spans="1:15" x14ac:dyDescent="0.25">
      <c r="A28" s="34" t="s">
        <v>14</v>
      </c>
      <c r="B28" s="37">
        <v>16.940630783100001</v>
      </c>
      <c r="C28" s="30">
        <f>B28/ВВП!$B$4*100</f>
        <v>0.79995672570448584</v>
      </c>
      <c r="D28" s="49" t="s">
        <v>8</v>
      </c>
      <c r="E28" s="31" t="s">
        <v>8</v>
      </c>
      <c r="F28" s="29">
        <v>801.94403962097999</v>
      </c>
      <c r="G28" s="30">
        <f>F28/ВВП!$B$6*100</f>
        <v>2.6359804583729129</v>
      </c>
      <c r="H28" s="29">
        <v>6.8801041292199994</v>
      </c>
      <c r="I28" s="21">
        <f>H28/ВВП!$B$7*100</f>
        <v>2.0904132998163316</v>
      </c>
      <c r="J28" s="23">
        <v>7.8874970000000832</v>
      </c>
      <c r="K28" s="50">
        <f>J28/ВВП!$B$8*100</f>
        <v>1.6519420866018118E-2</v>
      </c>
      <c r="M28" s="6"/>
    </row>
    <row r="29" spans="1:15" x14ac:dyDescent="0.25">
      <c r="A29" s="117" t="s">
        <v>61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  <c r="M29" s="6"/>
    </row>
    <row r="30" spans="1:15" x14ac:dyDescent="0.25">
      <c r="A30" s="34" t="s">
        <v>7</v>
      </c>
      <c r="B30" s="42" t="s">
        <v>16</v>
      </c>
      <c r="C30" s="43" t="s">
        <v>16</v>
      </c>
      <c r="D30" s="17" t="s">
        <v>8</v>
      </c>
      <c r="E30" s="19" t="s">
        <v>8</v>
      </c>
      <c r="F30" s="46">
        <v>903.12911900000006</v>
      </c>
      <c r="G30" s="21">
        <f>F30/ВВП!$B$6*100</f>
        <v>2.968574603031771</v>
      </c>
      <c r="H30" s="46">
        <v>33.915395692179999</v>
      </c>
      <c r="I30" s="21">
        <f>H30/ВВП!$B$7*100</f>
        <v>10.304668779991886</v>
      </c>
      <c r="J30" s="46">
        <v>5980.2139079999997</v>
      </c>
      <c r="K30" s="47">
        <f>J30/ВВП!$B$8*100</f>
        <v>12.524844119124978</v>
      </c>
      <c r="M30" s="6"/>
    </row>
    <row r="31" spans="1:15" x14ac:dyDescent="0.25">
      <c r="A31" s="40" t="s">
        <v>10</v>
      </c>
      <c r="B31" s="32"/>
      <c r="C31" s="27"/>
      <c r="D31" s="8"/>
      <c r="E31" s="22"/>
      <c r="F31" s="26"/>
      <c r="G31" s="21"/>
      <c r="H31" s="26"/>
      <c r="I31" s="21"/>
      <c r="J31" s="26"/>
      <c r="K31" s="48"/>
      <c r="M31" s="6"/>
    </row>
    <row r="32" spans="1:15" x14ac:dyDescent="0.25">
      <c r="A32" s="40" t="s">
        <v>18</v>
      </c>
      <c r="B32" s="32" t="s">
        <v>16</v>
      </c>
      <c r="C32" s="27" t="s">
        <v>16</v>
      </c>
      <c r="D32" s="8" t="s">
        <v>8</v>
      </c>
      <c r="E32" s="22" t="s">
        <v>8</v>
      </c>
      <c r="F32" s="26">
        <v>467.18410499999999</v>
      </c>
      <c r="G32" s="21">
        <f>F32/ВВП!$B$6*100</f>
        <v>1.5356285605969129</v>
      </c>
      <c r="H32" s="26">
        <v>19.15666427</v>
      </c>
      <c r="I32" s="21">
        <f>H32/ВВП!$B$7*100</f>
        <v>5.8204563503698425</v>
      </c>
      <c r="J32" s="26">
        <v>3448.275204</v>
      </c>
      <c r="K32" s="48">
        <f>J32/ВВП!$B$8*100</f>
        <v>7.2220007635793557</v>
      </c>
      <c r="M32" s="6"/>
    </row>
    <row r="33" spans="1:13" x14ac:dyDescent="0.25">
      <c r="A33" s="34" t="s">
        <v>9</v>
      </c>
      <c r="B33" s="32" t="s">
        <v>16</v>
      </c>
      <c r="C33" s="27" t="s">
        <v>16</v>
      </c>
      <c r="D33" s="8" t="s">
        <v>8</v>
      </c>
      <c r="E33" s="22" t="s">
        <v>8</v>
      </c>
      <c r="F33" s="26">
        <v>676.30310099999997</v>
      </c>
      <c r="G33" s="21">
        <f>F33/ВВП!$B$6*100</f>
        <v>2.2230001971403941</v>
      </c>
      <c r="H33" s="26">
        <v>30.323256359999998</v>
      </c>
      <c r="I33" s="21">
        <f>H33/ВВП!$B$7*100</f>
        <v>9.2132527645145554</v>
      </c>
      <c r="J33" s="26">
        <v>5643.7785200000008</v>
      </c>
      <c r="K33" s="48">
        <f>J33/ВВП!$B$8*100</f>
        <v>11.82022036223556</v>
      </c>
      <c r="M33" s="6"/>
    </row>
    <row r="34" spans="1:13" x14ac:dyDescent="0.25">
      <c r="A34" s="40" t="s">
        <v>10</v>
      </c>
      <c r="B34" s="32"/>
      <c r="C34" s="27"/>
      <c r="D34" s="8"/>
      <c r="E34" s="22"/>
      <c r="F34" s="26"/>
      <c r="G34" s="21"/>
      <c r="H34" s="26"/>
      <c r="I34" s="21"/>
      <c r="J34" s="26"/>
      <c r="K34" s="48"/>
      <c r="M34" s="6"/>
    </row>
    <row r="35" spans="1:13" x14ac:dyDescent="0.25">
      <c r="A35" s="40" t="s">
        <v>11</v>
      </c>
      <c r="B35" s="32" t="s">
        <v>16</v>
      </c>
      <c r="C35" s="27" t="s">
        <v>16</v>
      </c>
      <c r="D35" s="8" t="s">
        <v>8</v>
      </c>
      <c r="E35" s="22" t="s">
        <v>8</v>
      </c>
      <c r="F35" s="8">
        <v>672.0856970000001</v>
      </c>
      <c r="G35" s="21">
        <f>F35/ВВП!$B$6*100</f>
        <v>2.2091376406778287</v>
      </c>
      <c r="H35" s="26">
        <v>27.321934082999999</v>
      </c>
      <c r="I35" s="21">
        <f>H35/ВВП!$B$7*100</f>
        <v>8.3013473795030173</v>
      </c>
      <c r="J35" s="26" t="s">
        <v>79</v>
      </c>
      <c r="K35" s="48" t="s">
        <v>8</v>
      </c>
      <c r="M35" s="6"/>
    </row>
    <row r="36" spans="1:13" x14ac:dyDescent="0.25">
      <c r="A36" s="41" t="s">
        <v>10</v>
      </c>
      <c r="B36" s="32"/>
      <c r="C36" s="27"/>
      <c r="D36" s="8"/>
      <c r="E36" s="22"/>
      <c r="F36" s="8"/>
      <c r="G36" s="22"/>
      <c r="H36" s="26"/>
      <c r="I36" s="21"/>
      <c r="J36" s="26"/>
      <c r="K36" s="48"/>
      <c r="M36" s="6"/>
    </row>
    <row r="37" spans="1:13" x14ac:dyDescent="0.25">
      <c r="A37" s="41" t="s">
        <v>12</v>
      </c>
      <c r="B37" s="32" t="s">
        <v>16</v>
      </c>
      <c r="C37" s="27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6">
        <v>1.699866793</v>
      </c>
      <c r="I37" s="21">
        <f>H37/ВВП!$B$7*100</f>
        <v>0.51647825167526773</v>
      </c>
      <c r="J37" s="26" t="s">
        <v>79</v>
      </c>
      <c r="K37" s="48" t="s">
        <v>8</v>
      </c>
      <c r="M37" s="6"/>
    </row>
    <row r="38" spans="1:13" x14ac:dyDescent="0.25">
      <c r="A38" s="34" t="s">
        <v>13</v>
      </c>
      <c r="B38" s="32" t="s">
        <v>16</v>
      </c>
      <c r="C38" s="27" t="s">
        <v>16</v>
      </c>
      <c r="D38" s="8" t="s">
        <v>8</v>
      </c>
      <c r="E38" s="22" t="s">
        <v>8</v>
      </c>
      <c r="F38" s="26">
        <v>0</v>
      </c>
      <c r="G38" s="21">
        <f>F38/ВВП!$B$6*100</f>
        <v>0</v>
      </c>
      <c r="H38" s="26">
        <v>0.11129679199999999</v>
      </c>
      <c r="I38" s="21">
        <f>H38/ВВП!$B$7*100</f>
        <v>3.3815810030489793E-2</v>
      </c>
      <c r="J38" s="26">
        <v>0.15150799999999998</v>
      </c>
      <c r="K38" s="48">
        <f>J38/ВВП!$B$8*100</f>
        <v>3.1731541914610507E-4</v>
      </c>
      <c r="M38" s="6"/>
    </row>
    <row r="39" spans="1:13" x14ac:dyDescent="0.25">
      <c r="A39" s="34" t="s">
        <v>14</v>
      </c>
      <c r="B39" s="36" t="s">
        <v>16</v>
      </c>
      <c r="C39" s="45" t="s">
        <v>16</v>
      </c>
      <c r="D39" s="29" t="s">
        <v>8</v>
      </c>
      <c r="E39" s="31" t="s">
        <v>8</v>
      </c>
      <c r="F39" s="49">
        <v>226.82601800000009</v>
      </c>
      <c r="G39" s="21">
        <f>F39/ВВП!$B$6*100</f>
        <v>0.74557440589137669</v>
      </c>
      <c r="H39" s="49">
        <v>3.4808425401799998</v>
      </c>
      <c r="I39" s="21">
        <f>H39/ВВП!$B$7*100</f>
        <v>1.0576002054468416</v>
      </c>
      <c r="J39" s="49">
        <v>336.28387999999939</v>
      </c>
      <c r="K39" s="50">
        <f>J39/ВВП!$B$8*100</f>
        <v>0.70430644147027432</v>
      </c>
      <c r="M39" s="6"/>
    </row>
    <row r="40" spans="1:13" x14ac:dyDescent="0.25">
      <c r="A40" s="117" t="s">
        <v>65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M40" s="6"/>
    </row>
    <row r="41" spans="1:13" x14ac:dyDescent="0.25">
      <c r="A41" s="39" t="s">
        <v>19</v>
      </c>
      <c r="B41" s="42" t="s">
        <v>16</v>
      </c>
      <c r="C41" s="43" t="s">
        <v>16</v>
      </c>
      <c r="D41" s="42" t="s">
        <v>16</v>
      </c>
      <c r="E41" s="43" t="s">
        <v>16</v>
      </c>
      <c r="F41" s="72">
        <v>33060.887543299999</v>
      </c>
      <c r="G41" s="22">
        <f>F41/ВВП!$B$12*100</f>
        <v>23.844682125555821</v>
      </c>
      <c r="H41" s="42" t="s">
        <v>16</v>
      </c>
      <c r="I41" s="43" t="s">
        <v>16</v>
      </c>
      <c r="J41" s="72">
        <v>11879.972702999999</v>
      </c>
      <c r="K41" s="22">
        <f>J41/ВВП!$B$14*100</f>
        <v>5.8017532942617347</v>
      </c>
      <c r="M41" s="6"/>
    </row>
    <row r="42" spans="1:13" x14ac:dyDescent="0.25">
      <c r="A42" s="34" t="s">
        <v>20</v>
      </c>
      <c r="B42" s="32" t="s">
        <v>16</v>
      </c>
      <c r="C42" s="27" t="s">
        <v>16</v>
      </c>
      <c r="D42" s="32" t="s">
        <v>16</v>
      </c>
      <c r="E42" s="27" t="s">
        <v>16</v>
      </c>
      <c r="F42" s="23">
        <v>631.44553380000002</v>
      </c>
      <c r="G42" s="22">
        <f>F42/ВВП!$B$12*100</f>
        <v>0.45542086592028691</v>
      </c>
      <c r="H42" s="32" t="s">
        <v>16</v>
      </c>
      <c r="I42" s="27" t="s">
        <v>16</v>
      </c>
      <c r="J42" s="23">
        <v>0</v>
      </c>
      <c r="K42" s="22">
        <f>J42/ВВП!$B$14*100</f>
        <v>0</v>
      </c>
      <c r="M42" s="6"/>
    </row>
    <row r="43" spans="1:13" x14ac:dyDescent="0.25">
      <c r="A43" s="34" t="s">
        <v>21</v>
      </c>
      <c r="B43" s="32" t="s">
        <v>16</v>
      </c>
      <c r="C43" s="27" t="s">
        <v>16</v>
      </c>
      <c r="D43" s="32" t="s">
        <v>16</v>
      </c>
      <c r="E43" s="27" t="s">
        <v>16</v>
      </c>
      <c r="F43" s="23">
        <v>1451.2713458000001</v>
      </c>
      <c r="G43" s="22">
        <f>F43/ВВП!$B$12*100</f>
        <v>1.0467082552822011</v>
      </c>
      <c r="H43" s="32" t="s">
        <v>16</v>
      </c>
      <c r="I43" s="27" t="s">
        <v>16</v>
      </c>
      <c r="J43" s="23">
        <v>0</v>
      </c>
      <c r="K43" s="22">
        <f>J43/ВВП!$B$14*100</f>
        <v>0</v>
      </c>
      <c r="M43" s="6"/>
    </row>
    <row r="44" spans="1:13" x14ac:dyDescent="0.25">
      <c r="A44" s="37" t="s">
        <v>22</v>
      </c>
      <c r="B44" s="36" t="s">
        <v>16</v>
      </c>
      <c r="C44" s="45" t="s">
        <v>16</v>
      </c>
      <c r="D44" s="36" t="s">
        <v>16</v>
      </c>
      <c r="E44" s="45" t="s">
        <v>16</v>
      </c>
      <c r="F44" s="90">
        <v>32241.0617313</v>
      </c>
      <c r="G44" s="22">
        <f>F44/ВВП!$B$12*100</f>
        <v>23.253394736193904</v>
      </c>
      <c r="H44" s="36" t="s">
        <v>16</v>
      </c>
      <c r="I44" s="45" t="s">
        <v>16</v>
      </c>
      <c r="J44" s="90">
        <v>11750.725543</v>
      </c>
      <c r="K44" s="22">
        <f>J44/ВВП!$B$14*100</f>
        <v>5.7386336091369863</v>
      </c>
      <c r="M44" s="6"/>
    </row>
    <row r="45" spans="1:13" x14ac:dyDescent="0.25">
      <c r="A45" s="70" t="s">
        <v>73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3" x14ac:dyDescent="0.25">
      <c r="A46" s="75" t="s">
        <v>76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3" ht="26.25" customHeight="1" x14ac:dyDescent="0.25">
      <c r="A47" s="116" t="s">
        <v>77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3" x14ac:dyDescent="0.25">
      <c r="A48" s="54"/>
      <c r="B48" s="65"/>
      <c r="C48" s="65"/>
      <c r="D48" s="65"/>
      <c r="E48" s="65"/>
      <c r="F48" s="65"/>
      <c r="G48" s="65"/>
      <c r="H48" s="65"/>
      <c r="I48" s="65"/>
      <c r="J48" s="93"/>
      <c r="K48" s="93"/>
    </row>
    <row r="49" spans="1:1" s="4" customFormat="1" x14ac:dyDescent="0.25">
      <c r="A49" s="38"/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7"/>
  <sheetViews>
    <sheetView zoomScale="85" zoomScaleNormal="85" zoomScaleSheetLayoutView="100" workbookViewId="0">
      <selection activeCell="L27" sqref="L27"/>
    </sheetView>
  </sheetViews>
  <sheetFormatPr defaultRowHeight="15" x14ac:dyDescent="0.25"/>
  <cols>
    <col min="1" max="1" width="38.710937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20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4" x14ac:dyDescent="0.25">
      <c r="A2" s="128" t="s">
        <v>97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x14ac:dyDescent="0.25">
      <c r="A3" s="129" t="s">
        <v>0</v>
      </c>
      <c r="B3" s="123" t="s">
        <v>1</v>
      </c>
      <c r="C3" s="124"/>
      <c r="D3" s="123" t="s">
        <v>2</v>
      </c>
      <c r="E3" s="124"/>
      <c r="F3" s="123" t="s">
        <v>3</v>
      </c>
      <c r="G3" s="124"/>
      <c r="H3" s="123" t="s">
        <v>4</v>
      </c>
      <c r="I3" s="124"/>
      <c r="J3" s="123" t="s">
        <v>5</v>
      </c>
      <c r="K3" s="124"/>
    </row>
    <row r="4" spans="1:14" ht="39.75" x14ac:dyDescent="0.25">
      <c r="A4" s="130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14" x14ac:dyDescent="0.25">
      <c r="A5" s="16" t="s">
        <v>24</v>
      </c>
      <c r="B5" s="17">
        <v>-6.400097559999999</v>
      </c>
      <c r="C5" s="18">
        <f>B5/ВВП!$B$4*100</f>
        <v>-0.30222021563650331</v>
      </c>
      <c r="D5" s="17" t="s">
        <v>8</v>
      </c>
      <c r="E5" s="19" t="s">
        <v>8</v>
      </c>
      <c r="F5" s="17">
        <v>-538.44018206516932</v>
      </c>
      <c r="G5" s="19">
        <f>F5/ВВП!$B$6*100</f>
        <v>-1.7698464329223607</v>
      </c>
      <c r="H5" s="17">
        <v>40.993517928860008</v>
      </c>
      <c r="I5" s="19">
        <f>H5/ВВП!$B$7*100</f>
        <v>12.45524682116451</v>
      </c>
      <c r="J5" s="72">
        <v>134.15189799999999</v>
      </c>
      <c r="K5" s="19">
        <f>J5/ВВП!$B$8*100</f>
        <v>0.28096513545895618</v>
      </c>
      <c r="M5" s="6"/>
      <c r="N5" s="6"/>
    </row>
    <row r="6" spans="1:14" x14ac:dyDescent="0.25">
      <c r="A6" s="20" t="s">
        <v>25</v>
      </c>
      <c r="B6" s="8">
        <v>-6.2045377099999994</v>
      </c>
      <c r="C6" s="21">
        <f>B6/ВВП!$B$4*100</f>
        <v>-0.29298564702520197</v>
      </c>
      <c r="D6" s="8" t="s">
        <v>8</v>
      </c>
      <c r="E6" s="22" t="s">
        <v>8</v>
      </c>
      <c r="F6" s="8">
        <v>159.13456424875989</v>
      </c>
      <c r="G6" s="22">
        <f>F6/ВВП!$B$6*100</f>
        <v>0.52307340772764543</v>
      </c>
      <c r="H6" s="8">
        <v>40.993517928860008</v>
      </c>
      <c r="I6" s="22">
        <f>H6/ВВП!$B$7*100</f>
        <v>12.45524682116451</v>
      </c>
      <c r="J6" s="23">
        <v>108.72243099999999</v>
      </c>
      <c r="K6" s="22">
        <f>J6/ВВП!$B$8*100</f>
        <v>0.22770615256850127</v>
      </c>
      <c r="M6" s="6"/>
      <c r="N6" s="6"/>
    </row>
    <row r="7" spans="1:14" x14ac:dyDescent="0.25">
      <c r="A7" s="24" t="s">
        <v>26</v>
      </c>
      <c r="B7" s="8">
        <v>0</v>
      </c>
      <c r="C7" s="21">
        <f>B7/ВВП!$B$4*100</f>
        <v>0</v>
      </c>
      <c r="D7" s="8" t="s">
        <v>8</v>
      </c>
      <c r="E7" s="22" t="s">
        <v>8</v>
      </c>
      <c r="F7" s="8">
        <v>0</v>
      </c>
      <c r="G7" s="22">
        <f>F7/ВВП!$B$6*100</f>
        <v>0</v>
      </c>
      <c r="H7" s="8">
        <v>0</v>
      </c>
      <c r="I7" s="22">
        <f>H7/ВВП!$B$7*100</f>
        <v>0</v>
      </c>
      <c r="J7" s="23">
        <v>-2.9756109999999998</v>
      </c>
      <c r="K7" s="22">
        <f>J7/ВВП!$B$8*100</f>
        <v>-6.2320620144201032E-3</v>
      </c>
      <c r="M7" s="6"/>
      <c r="N7" s="6"/>
    </row>
    <row r="8" spans="1:14" x14ac:dyDescent="0.25">
      <c r="A8" s="24" t="s">
        <v>27</v>
      </c>
      <c r="B8" s="8">
        <v>-7.0045377099999993</v>
      </c>
      <c r="C8" s="21">
        <f>B8/ВВП!$B$4*100</f>
        <v>-0.33076259811736669</v>
      </c>
      <c r="D8" s="8" t="s">
        <v>8</v>
      </c>
      <c r="E8" s="22" t="s">
        <v>8</v>
      </c>
      <c r="F8" s="8">
        <v>24.130674270669999</v>
      </c>
      <c r="G8" s="22">
        <f>F8/ВВП!$B$6*100</f>
        <v>7.931723746573513E-2</v>
      </c>
      <c r="H8" s="8">
        <v>-29.015482071139999</v>
      </c>
      <c r="I8" s="22">
        <f>H8/ВВП!$B$7*100</f>
        <v>-8.8159057599859008</v>
      </c>
      <c r="J8" s="23">
        <v>5.2609320000000004</v>
      </c>
      <c r="K8" s="22">
        <f>J8/ВВП!$B$8*100</f>
        <v>1.1018394029880647E-2</v>
      </c>
      <c r="M8" s="6"/>
      <c r="N8" s="6"/>
    </row>
    <row r="9" spans="1:14" ht="25.5" x14ac:dyDescent="0.25">
      <c r="A9" s="24" t="s">
        <v>28</v>
      </c>
      <c r="B9" s="8">
        <v>0.8</v>
      </c>
      <c r="C9" s="21">
        <f>B9/ВВП!$B$4*100</f>
        <v>3.7776951092164716E-2</v>
      </c>
      <c r="D9" s="8" t="s">
        <v>8</v>
      </c>
      <c r="E9" s="22" t="s">
        <v>8</v>
      </c>
      <c r="F9" s="8">
        <v>135.00388997809</v>
      </c>
      <c r="G9" s="22">
        <f>F9/ВВП!$B$6*100</f>
        <v>0.44375617026191067</v>
      </c>
      <c r="H9" s="8">
        <v>70.009</v>
      </c>
      <c r="I9" s="22">
        <f>H9/ВВП!$B$7*100</f>
        <v>21.271152581150407</v>
      </c>
      <c r="J9" s="23">
        <v>113.48941499999999</v>
      </c>
      <c r="K9" s="22">
        <f>J9/ВВП!$B$8*100</f>
        <v>0.23769003147933618</v>
      </c>
      <c r="M9" s="6"/>
      <c r="N9" s="6"/>
    </row>
    <row r="10" spans="1:14" ht="25.5" x14ac:dyDescent="0.25">
      <c r="A10" s="24" t="s">
        <v>29</v>
      </c>
      <c r="B10" s="8">
        <v>0</v>
      </c>
      <c r="C10" s="21">
        <f>B10/ВВП!$B$4*100</f>
        <v>0</v>
      </c>
      <c r="D10" s="8" t="s">
        <v>8</v>
      </c>
      <c r="E10" s="22" t="s">
        <v>8</v>
      </c>
      <c r="F10" s="8">
        <v>0</v>
      </c>
      <c r="G10" s="22">
        <f>F10/ВВП!$B$6*100</f>
        <v>0</v>
      </c>
      <c r="H10" s="8" t="s">
        <v>8</v>
      </c>
      <c r="I10" s="22" t="s">
        <v>8</v>
      </c>
      <c r="J10" s="23">
        <v>-7.0523050000000005</v>
      </c>
      <c r="K10" s="22">
        <f>J10/ВВП!$B$8*100</f>
        <v>-1.4770210926295463E-2</v>
      </c>
      <c r="M10" s="6"/>
      <c r="N10" s="6"/>
    </row>
    <row r="11" spans="1:14" x14ac:dyDescent="0.25">
      <c r="A11" s="20" t="s">
        <v>30</v>
      </c>
      <c r="B11" s="8">
        <v>-0.19555985000000001</v>
      </c>
      <c r="C11" s="21">
        <f>B11/ВВП!$B$4*100</f>
        <v>-9.2345686113013345E-3</v>
      </c>
      <c r="D11" s="8" t="s">
        <v>79</v>
      </c>
      <c r="E11" s="22" t="s">
        <v>8</v>
      </c>
      <c r="F11" s="8">
        <v>-697.57474631392915</v>
      </c>
      <c r="G11" s="22">
        <f>F11/ВВП!$B$6*100</f>
        <v>-2.292919840650006</v>
      </c>
      <c r="H11" s="8" t="s">
        <v>8</v>
      </c>
      <c r="I11" s="22" t="s">
        <v>8</v>
      </c>
      <c r="J11" s="23">
        <v>25.429466999999999</v>
      </c>
      <c r="K11" s="22">
        <f>J11/ВВП!$B$8*100</f>
        <v>5.3258982890454949E-2</v>
      </c>
      <c r="M11" s="6"/>
      <c r="N11" s="6"/>
    </row>
    <row r="12" spans="1:14" x14ac:dyDescent="0.25">
      <c r="A12" s="24" t="s">
        <v>31</v>
      </c>
      <c r="B12" s="8">
        <v>0</v>
      </c>
      <c r="C12" s="21">
        <f>B12/ВВП!$B$4*100</f>
        <v>0</v>
      </c>
      <c r="D12" s="8" t="s">
        <v>79</v>
      </c>
      <c r="E12" s="22" t="s">
        <v>8</v>
      </c>
      <c r="F12" s="8">
        <v>-531.00117843239934</v>
      </c>
      <c r="G12" s="22">
        <f>F12/ВВП!$B$6*100</f>
        <v>-1.7453945170318026</v>
      </c>
      <c r="H12" s="8" t="s">
        <v>8</v>
      </c>
      <c r="I12" s="22" t="s">
        <v>8</v>
      </c>
      <c r="J12" s="23">
        <v>0</v>
      </c>
      <c r="K12" s="22">
        <f>J12/ВВП!$B$8*100</f>
        <v>0</v>
      </c>
      <c r="M12" s="6"/>
      <c r="N12" s="6"/>
    </row>
    <row r="13" spans="1:14" x14ac:dyDescent="0.25">
      <c r="A13" s="24" t="s">
        <v>32</v>
      </c>
      <c r="B13" s="8">
        <v>-0.19555985000000001</v>
      </c>
      <c r="C13" s="21">
        <f>B13/ВВП!$B$4*100</f>
        <v>-9.2345686113013345E-3</v>
      </c>
      <c r="D13" s="8" t="s">
        <v>79</v>
      </c>
      <c r="E13" s="22" t="s">
        <v>8</v>
      </c>
      <c r="F13" s="8">
        <v>-0.30765610658999998</v>
      </c>
      <c r="G13" s="22">
        <f>F13/ВВП!$B$6*100</f>
        <v>-1.0112619394909679E-3</v>
      </c>
      <c r="H13" s="8" t="s">
        <v>8</v>
      </c>
      <c r="I13" s="22" t="s">
        <v>8</v>
      </c>
      <c r="J13" s="23">
        <v>25.429466999999999</v>
      </c>
      <c r="K13" s="22">
        <f>J13/ВВП!$B$8*100</f>
        <v>5.3258982890454949E-2</v>
      </c>
      <c r="M13" s="6"/>
      <c r="N13" s="6"/>
    </row>
    <row r="14" spans="1:14" ht="25.5" x14ac:dyDescent="0.25">
      <c r="A14" s="24" t="s">
        <v>33</v>
      </c>
      <c r="B14" s="8">
        <v>0</v>
      </c>
      <c r="C14" s="21">
        <f>B14/ВВП!$B$4*100</f>
        <v>0</v>
      </c>
      <c r="D14" s="8" t="s">
        <v>8</v>
      </c>
      <c r="E14" s="22" t="s">
        <v>8</v>
      </c>
      <c r="F14" s="8">
        <v>-166.26591177493981</v>
      </c>
      <c r="G14" s="22">
        <f>F14/ВВП!$B$6*100</f>
        <v>-0.54651406167871264</v>
      </c>
      <c r="H14" s="8" t="s">
        <v>8</v>
      </c>
      <c r="I14" s="22" t="s">
        <v>8</v>
      </c>
      <c r="J14" s="8">
        <v>0</v>
      </c>
      <c r="K14" s="22">
        <f>J14/ВВП!$B$8*100</f>
        <v>0</v>
      </c>
      <c r="M14" s="6"/>
      <c r="N14" s="6"/>
    </row>
    <row r="15" spans="1:14" ht="25.5" x14ac:dyDescent="0.25">
      <c r="A15" s="24" t="s">
        <v>34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8">
        <v>0</v>
      </c>
      <c r="K15" s="22">
        <f>J15/ВВП!$B$8*100</f>
        <v>0</v>
      </c>
      <c r="M15" s="6"/>
      <c r="N15" s="6"/>
    </row>
    <row r="16" spans="1:14" ht="25.5" x14ac:dyDescent="0.25">
      <c r="A16" s="20" t="s">
        <v>35</v>
      </c>
      <c r="B16" s="8">
        <v>0</v>
      </c>
      <c r="C16" s="21">
        <f>B16/ВВП!$B$4*100</f>
        <v>0</v>
      </c>
      <c r="D16" s="8" t="s">
        <v>8</v>
      </c>
      <c r="E16" s="22" t="s">
        <v>8</v>
      </c>
      <c r="F16" s="8">
        <v>0</v>
      </c>
      <c r="G16" s="22">
        <f>F16/ВВП!$B$6*100</f>
        <v>0</v>
      </c>
      <c r="H16" s="8" t="s">
        <v>8</v>
      </c>
      <c r="I16" s="22" t="s">
        <v>8</v>
      </c>
      <c r="J16" s="8">
        <v>0</v>
      </c>
      <c r="K16" s="22">
        <f>J16/ВВП!$B$8*100</f>
        <v>0</v>
      </c>
      <c r="M16" s="6"/>
      <c r="N16" s="6"/>
    </row>
    <row r="17" spans="1:14" x14ac:dyDescent="0.25">
      <c r="A17" s="25" t="s">
        <v>36</v>
      </c>
      <c r="B17" s="8">
        <v>222.6083319</v>
      </c>
      <c r="C17" s="21">
        <f>B17/ВВП!$B$4*100</f>
        <v>10.511830083618335</v>
      </c>
      <c r="D17" s="8" t="s">
        <v>8</v>
      </c>
      <c r="E17" s="22" t="s">
        <v>8</v>
      </c>
      <c r="F17" s="8">
        <v>557.96433867346002</v>
      </c>
      <c r="G17" s="22">
        <f>F17/ВВП!$B$6*100</f>
        <v>1.8340221019752669</v>
      </c>
      <c r="H17" s="8">
        <v>-2.9543142463344001</v>
      </c>
      <c r="I17" s="22">
        <f>H17/ВВП!$B$7*100</f>
        <v>-0.89762272145646127</v>
      </c>
      <c r="J17" s="8">
        <v>864.85959600000001</v>
      </c>
      <c r="K17" s="22">
        <f>J17/ВВП!$B$8*100</f>
        <v>1.8113451778603846</v>
      </c>
      <c r="L17" s="6"/>
      <c r="M17" s="6"/>
      <c r="N17" s="6"/>
    </row>
    <row r="18" spans="1:14" x14ac:dyDescent="0.25">
      <c r="A18" s="20" t="s">
        <v>37</v>
      </c>
      <c r="B18" s="8">
        <v>92.208719559999992</v>
      </c>
      <c r="C18" s="21">
        <f>B18/ВВП!$B$4*100</f>
        <v>4.3542053613615632</v>
      </c>
      <c r="D18" s="8" t="s">
        <v>8</v>
      </c>
      <c r="E18" s="22" t="s">
        <v>8</v>
      </c>
      <c r="F18" s="8">
        <v>635.25697092193002</v>
      </c>
      <c r="G18" s="22">
        <f>F18/ВВП!$B$6*100</f>
        <v>2.0880820589262092</v>
      </c>
      <c r="H18" s="8">
        <v>5.2600614248499999</v>
      </c>
      <c r="I18" s="22">
        <f>H18/ВВП!$B$7*100</f>
        <v>1.5981883636990639</v>
      </c>
      <c r="J18" s="8">
        <v>868.83743700000002</v>
      </c>
      <c r="K18" s="22">
        <f>J18/ВВП!$B$8*100</f>
        <v>1.8196762909647193</v>
      </c>
      <c r="M18" s="6"/>
      <c r="N18" s="6"/>
    </row>
    <row r="19" spans="1:14" x14ac:dyDescent="0.25">
      <c r="A19" s="24" t="s">
        <v>38</v>
      </c>
      <c r="B19" s="8">
        <v>0</v>
      </c>
      <c r="C19" s="21">
        <f>B19/ВВП!$B$4*100</f>
        <v>0</v>
      </c>
      <c r="D19" s="8" t="s">
        <v>8</v>
      </c>
      <c r="E19" s="22" t="s">
        <v>8</v>
      </c>
      <c r="F19" s="8">
        <v>0</v>
      </c>
      <c r="G19" s="22">
        <f>F19/ВВП!$B$6*100</f>
        <v>0</v>
      </c>
      <c r="H19" s="8">
        <v>0</v>
      </c>
      <c r="I19" s="22">
        <f>H19/ВВП!$B$7*100</f>
        <v>0</v>
      </c>
      <c r="J19" s="8">
        <v>0</v>
      </c>
      <c r="K19" s="22">
        <f>J19/ВВП!$B$8*100</f>
        <v>0</v>
      </c>
      <c r="M19" s="6"/>
      <c r="N19" s="6"/>
    </row>
    <row r="20" spans="1:14" x14ac:dyDescent="0.25">
      <c r="A20" s="24" t="s">
        <v>39</v>
      </c>
      <c r="B20" s="8">
        <v>92.208719559999992</v>
      </c>
      <c r="C20" s="21">
        <f>B20/ВВП!$B$4*100</f>
        <v>4.3542053613615632</v>
      </c>
      <c r="D20" s="8" t="s">
        <v>8</v>
      </c>
      <c r="E20" s="22" t="s">
        <v>8</v>
      </c>
      <c r="F20" s="8">
        <v>653.40838440761001</v>
      </c>
      <c r="G20" s="22">
        <f>F20/ВВП!$B$6*100</f>
        <v>2.1477455377678409</v>
      </c>
      <c r="H20" s="8">
        <v>5.3290140588499995</v>
      </c>
      <c r="I20" s="22">
        <f>H20/ВВП!$B$7*100</f>
        <v>1.6191385557984539</v>
      </c>
      <c r="J20" s="8">
        <v>588.86970900000006</v>
      </c>
      <c r="K20" s="22">
        <f>J20/ВВП!$B$8*100</f>
        <v>1.2333173068998333</v>
      </c>
      <c r="M20" s="6"/>
      <c r="N20" s="6"/>
    </row>
    <row r="21" spans="1:14" x14ac:dyDescent="0.25">
      <c r="A21" s="24" t="s">
        <v>40</v>
      </c>
      <c r="B21" s="8">
        <v>0</v>
      </c>
      <c r="C21" s="21">
        <f>B21/ВВП!$B$4*100</f>
        <v>0</v>
      </c>
      <c r="D21" s="8" t="s">
        <v>8</v>
      </c>
      <c r="E21" s="22" t="s">
        <v>8</v>
      </c>
      <c r="F21" s="8">
        <v>-18.151413485679999</v>
      </c>
      <c r="G21" s="22">
        <f>F21/ВВП!$B$6*100</f>
        <v>-5.9663478841631756E-2</v>
      </c>
      <c r="H21" s="8">
        <v>-6.8952633999999999E-2</v>
      </c>
      <c r="I21" s="22">
        <f>H21/ВВП!$B$7*100</f>
        <v>-2.0950192099390356E-2</v>
      </c>
      <c r="J21" s="8">
        <v>-121.625005</v>
      </c>
      <c r="K21" s="22">
        <f>J21/ВВП!$B$8*100</f>
        <v>-0.25472905351679204</v>
      </c>
      <c r="M21" s="6"/>
      <c r="N21" s="6"/>
    </row>
    <row r="22" spans="1:14" ht="25.5" x14ac:dyDescent="0.25">
      <c r="A22" s="24" t="s">
        <v>41</v>
      </c>
      <c r="B22" s="32" t="s">
        <v>16</v>
      </c>
      <c r="C22" s="27" t="s">
        <v>16</v>
      </c>
      <c r="D22" s="8" t="s">
        <v>79</v>
      </c>
      <c r="E22" s="22" t="s">
        <v>8</v>
      </c>
      <c r="F22" s="8">
        <v>0</v>
      </c>
      <c r="G22" s="22">
        <f>F22/ВВП!$B$6*100</f>
        <v>0</v>
      </c>
      <c r="H22" s="8">
        <v>0</v>
      </c>
      <c r="I22" s="22">
        <f>H22/ВВП!$B$7*100</f>
        <v>0</v>
      </c>
      <c r="J22" s="8">
        <v>0</v>
      </c>
      <c r="K22" s="22">
        <f>J22/ВВП!$B$8*100</f>
        <v>0</v>
      </c>
      <c r="M22" s="6"/>
      <c r="N22" s="6"/>
    </row>
    <row r="23" spans="1:14" ht="25.5" x14ac:dyDescent="0.25">
      <c r="A23" s="24" t="s">
        <v>42</v>
      </c>
      <c r="B23" s="8">
        <v>0</v>
      </c>
      <c r="C23" s="21">
        <f>B23/ВВП!$B$4*100</f>
        <v>0</v>
      </c>
      <c r="D23" s="8" t="s">
        <v>79</v>
      </c>
      <c r="E23" s="22" t="s">
        <v>8</v>
      </c>
      <c r="F23" s="8">
        <v>0</v>
      </c>
      <c r="G23" s="22">
        <f>F23/ВВП!$B$6*100</f>
        <v>0</v>
      </c>
      <c r="H23" s="87">
        <v>0</v>
      </c>
      <c r="I23" s="22">
        <f>H23/ВВП!$B$7*100</f>
        <v>0</v>
      </c>
      <c r="J23" s="8">
        <v>401.59273300000001</v>
      </c>
      <c r="K23" s="22">
        <f>J23/ВВП!$B$8*100</f>
        <v>0.84108803758167816</v>
      </c>
      <c r="M23" s="6"/>
      <c r="N23" s="6"/>
    </row>
    <row r="24" spans="1:14" x14ac:dyDescent="0.25">
      <c r="A24" s="20" t="s">
        <v>43</v>
      </c>
      <c r="B24" s="8">
        <v>130.39961234</v>
      </c>
      <c r="C24" s="21">
        <f>B24/ВВП!$B$4*100</f>
        <v>6.1576247222567719</v>
      </c>
      <c r="D24" s="8" t="s">
        <v>79</v>
      </c>
      <c r="E24" s="22" t="s">
        <v>8</v>
      </c>
      <c r="F24" s="8">
        <v>-77.292632248470014</v>
      </c>
      <c r="G24" s="22">
        <f>F24/ВВП!$B$6*100</f>
        <v>-0.25405995695094236</v>
      </c>
      <c r="H24" s="8">
        <v>-8.2143756711843992</v>
      </c>
      <c r="I24" s="22">
        <f>H24/ВВП!$B$7*100</f>
        <v>-2.4958110851555251</v>
      </c>
      <c r="J24" s="8">
        <v>-3.9778409999999997</v>
      </c>
      <c r="K24" s="22">
        <f>J24/ВВП!$B$8*100</f>
        <v>-8.3311131043348335E-3</v>
      </c>
      <c r="M24" s="6"/>
      <c r="N24" s="6"/>
    </row>
    <row r="25" spans="1:14" x14ac:dyDescent="0.25">
      <c r="A25" s="24" t="s">
        <v>44</v>
      </c>
      <c r="B25" s="8">
        <v>0</v>
      </c>
      <c r="C25" s="21">
        <f>B25/ВВП!$B$4*100</f>
        <v>0</v>
      </c>
      <c r="D25" s="8" t="s">
        <v>79</v>
      </c>
      <c r="E25" s="22" t="s">
        <v>8</v>
      </c>
      <c r="F25" s="8">
        <v>0</v>
      </c>
      <c r="G25" s="22">
        <f>F25/ВВП!$B$6*100</f>
        <v>0</v>
      </c>
      <c r="H25" s="8">
        <v>0</v>
      </c>
      <c r="I25" s="22">
        <f>H25/ВВП!$B$7*100</f>
        <v>0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4" t="s">
        <v>45</v>
      </c>
      <c r="B26" s="8">
        <v>164.03094060000001</v>
      </c>
      <c r="C26" s="21">
        <f>B26/ВВП!$B$4*100</f>
        <v>7.7457360258099683</v>
      </c>
      <c r="D26" s="8" t="s">
        <v>79</v>
      </c>
      <c r="E26" s="22" t="s">
        <v>8</v>
      </c>
      <c r="F26" s="8">
        <v>0</v>
      </c>
      <c r="G26" s="22">
        <f>F26/ВВП!$B$6*100</f>
        <v>0</v>
      </c>
      <c r="H26" s="87">
        <v>0</v>
      </c>
      <c r="I26" s="22">
        <f>H26/ВВП!$B$7*100</f>
        <v>0</v>
      </c>
      <c r="J26" s="23">
        <v>-3.6919659999999999</v>
      </c>
      <c r="K26" s="22">
        <f>J26/ВВП!$B$8*100</f>
        <v>-7.7323820442694053E-3</v>
      </c>
      <c r="M26" s="6"/>
      <c r="N26" s="6"/>
    </row>
    <row r="27" spans="1:14" x14ac:dyDescent="0.25">
      <c r="A27" s="24" t="s">
        <v>46</v>
      </c>
      <c r="B27" s="8">
        <v>-33.631328260000004</v>
      </c>
      <c r="C27" s="21">
        <f>B27/ВВП!$B$4*100</f>
        <v>-1.5881113035531962</v>
      </c>
      <c r="D27" s="8" t="s">
        <v>79</v>
      </c>
      <c r="E27" s="22" t="s">
        <v>8</v>
      </c>
      <c r="F27" s="8">
        <v>-77.292632248470014</v>
      </c>
      <c r="G27" s="22">
        <f>F27/ВВП!$B$6*100</f>
        <v>-0.25405995695094236</v>
      </c>
      <c r="H27" s="8">
        <v>-8.2143756711843992</v>
      </c>
      <c r="I27" s="22">
        <f>H27/ВВП!$B$7*100</f>
        <v>-2.4958110851555251</v>
      </c>
      <c r="J27" s="23">
        <v>-0.28587499999999999</v>
      </c>
      <c r="K27" s="22">
        <f>J27/ВВП!$B$8*100</f>
        <v>-5.9873106006542759E-4</v>
      </c>
      <c r="M27" s="6"/>
      <c r="N27" s="6"/>
    </row>
    <row r="28" spans="1:14" ht="25.5" x14ac:dyDescent="0.25">
      <c r="A28" s="24" t="s">
        <v>47</v>
      </c>
      <c r="B28" s="32" t="s">
        <v>16</v>
      </c>
      <c r="C28" s="27" t="s">
        <v>16</v>
      </c>
      <c r="D28" s="8" t="s">
        <v>79</v>
      </c>
      <c r="E28" s="22" t="s">
        <v>8</v>
      </c>
      <c r="F28" s="8">
        <v>0</v>
      </c>
      <c r="G28" s="22">
        <f>F28/ВВП!$B$6*100</f>
        <v>0</v>
      </c>
      <c r="H28" s="8" t="s">
        <v>8</v>
      </c>
      <c r="I28" s="22" t="s">
        <v>8</v>
      </c>
      <c r="J28" s="23">
        <v>0</v>
      </c>
      <c r="K28" s="22">
        <f>J28/ВВП!$B$8*100</f>
        <v>0</v>
      </c>
      <c r="M28" s="6"/>
      <c r="N28" s="6"/>
    </row>
    <row r="29" spans="1:14" ht="25.5" x14ac:dyDescent="0.25">
      <c r="A29" s="24" t="s">
        <v>48</v>
      </c>
      <c r="B29" s="8">
        <v>0</v>
      </c>
      <c r="C29" s="21">
        <f>B29/ВВП!$B$4*100</f>
        <v>0</v>
      </c>
      <c r="D29" s="8" t="s">
        <v>79</v>
      </c>
      <c r="E29" s="22" t="s">
        <v>8</v>
      </c>
      <c r="F29" s="8">
        <v>0</v>
      </c>
      <c r="G29" s="22">
        <f>F29/ВВП!$B$6*100</f>
        <v>0</v>
      </c>
      <c r="H29" s="8" t="s">
        <v>8</v>
      </c>
      <c r="I29" s="22" t="s">
        <v>8</v>
      </c>
      <c r="J29" s="23">
        <v>0</v>
      </c>
      <c r="K29" s="22">
        <f>J29/ВВП!$B$8*100</f>
        <v>0</v>
      </c>
      <c r="M29" s="6"/>
      <c r="N29" s="6"/>
    </row>
    <row r="30" spans="1:14" ht="38.25" x14ac:dyDescent="0.25">
      <c r="A30" s="28" t="s">
        <v>75</v>
      </c>
      <c r="B30" s="29">
        <v>229.00842945999997</v>
      </c>
      <c r="C30" s="30">
        <f>B30/ВВП!$B$4*100</f>
        <v>10.81405029925484</v>
      </c>
      <c r="D30" s="29" t="s">
        <v>8</v>
      </c>
      <c r="E30" s="31" t="s">
        <v>8</v>
      </c>
      <c r="F30" s="29">
        <v>1096.4045207386293</v>
      </c>
      <c r="G30" s="31">
        <f>F30/ВВП!$B$6*100</f>
        <v>3.6038685348976278</v>
      </c>
      <c r="H30" s="29">
        <v>-43.947832175194399</v>
      </c>
      <c r="I30" s="31">
        <f>H30/ВВП!$B$7*100</f>
        <v>-13.352869542620969</v>
      </c>
      <c r="J30" s="29">
        <v>730.70769800000005</v>
      </c>
      <c r="K30" s="31">
        <f>J30/ВВП!$B$8*100</f>
        <v>1.5303800424014284</v>
      </c>
      <c r="L30" s="6"/>
      <c r="M30" s="6"/>
      <c r="N30" s="6"/>
    </row>
    <row r="31" spans="1:14" x14ac:dyDescent="0.25">
      <c r="A31" s="70" t="s">
        <v>73</v>
      </c>
      <c r="J31" s="4"/>
      <c r="M31" s="6"/>
      <c r="N31" s="6"/>
    </row>
    <row r="32" spans="1:14" x14ac:dyDescent="0.25">
      <c r="A32" s="55"/>
      <c r="J32" s="6"/>
      <c r="M32" s="6"/>
      <c r="N32" s="6"/>
    </row>
    <row r="33" spans="1:14" s="4" customFormat="1" x14ac:dyDescent="0.25">
      <c r="A33" s="56"/>
      <c r="B33" s="91"/>
      <c r="D33" s="91"/>
      <c r="E33" s="91"/>
      <c r="F33" s="91"/>
      <c r="G33" s="91"/>
      <c r="H33" s="91"/>
      <c r="I33" s="92"/>
      <c r="J33" s="91"/>
      <c r="K33" s="91"/>
      <c r="M33" s="91"/>
      <c r="N33" s="91"/>
    </row>
    <row r="34" spans="1:14" x14ac:dyDescent="0.25">
      <c r="B34" s="6"/>
      <c r="F34" s="6"/>
      <c r="H34" s="6"/>
      <c r="J34" s="6"/>
      <c r="M34" s="6"/>
      <c r="N34" s="6"/>
    </row>
    <row r="35" spans="1:14" x14ac:dyDescent="0.25">
      <c r="M35" s="6"/>
      <c r="N35" s="6"/>
    </row>
    <row r="36" spans="1:14" x14ac:dyDescent="0.25">
      <c r="M36" s="6"/>
      <c r="N36" s="6"/>
    </row>
    <row r="37" spans="1:14" x14ac:dyDescent="0.25">
      <c r="N37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zoomScaleNormal="100" zoomScaleSheetLayoutView="100" workbookViewId="0">
      <selection activeCell="D29" sqref="D29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20" t="s">
        <v>63</v>
      </c>
      <c r="B1" s="120"/>
      <c r="C1" s="120"/>
      <c r="D1" s="120"/>
      <c r="E1" s="120"/>
      <c r="F1" s="120"/>
    </row>
    <row r="2" spans="1:13" x14ac:dyDescent="0.25">
      <c r="A2" s="121" t="s">
        <v>98</v>
      </c>
      <c r="B2" s="121"/>
      <c r="C2" s="121"/>
      <c r="D2" s="121"/>
      <c r="E2" s="121"/>
      <c r="F2" s="121"/>
      <c r="G2" s="77"/>
      <c r="H2" s="77"/>
      <c r="I2" s="77"/>
      <c r="J2" s="77"/>
      <c r="K2" s="77"/>
    </row>
    <row r="3" spans="1:13" ht="27" customHeight="1" x14ac:dyDescent="0.25">
      <c r="A3" s="129" t="s">
        <v>0</v>
      </c>
      <c r="B3" s="80" t="s">
        <v>1</v>
      </c>
      <c r="C3" s="80" t="s">
        <v>2</v>
      </c>
      <c r="D3" s="81" t="s">
        <v>3</v>
      </c>
      <c r="E3" s="81" t="s">
        <v>4</v>
      </c>
      <c r="F3" s="80" t="s">
        <v>5</v>
      </c>
    </row>
    <row r="4" spans="1:13" ht="27" x14ac:dyDescent="0.25">
      <c r="A4" s="130"/>
      <c r="B4" s="10" t="s">
        <v>69</v>
      </c>
      <c r="C4" s="10" t="s">
        <v>69</v>
      </c>
      <c r="D4" s="10" t="s">
        <v>69</v>
      </c>
      <c r="E4" s="10" t="s">
        <v>69</v>
      </c>
      <c r="F4" s="10" t="s">
        <v>69</v>
      </c>
    </row>
    <row r="5" spans="1:13" x14ac:dyDescent="0.25">
      <c r="A5" s="11" t="s">
        <v>49</v>
      </c>
      <c r="B5" s="84">
        <v>5107.2573283244201</v>
      </c>
      <c r="C5" s="8" t="s">
        <v>8</v>
      </c>
      <c r="D5" s="8">
        <v>30574.985524300002</v>
      </c>
      <c r="E5" s="8">
        <v>580.27887999999996</v>
      </c>
      <c r="F5" s="9">
        <v>26924.413021</v>
      </c>
    </row>
    <row r="6" spans="1:13" s="4" customFormat="1" x14ac:dyDescent="0.25">
      <c r="A6" s="12" t="s">
        <v>50</v>
      </c>
      <c r="B6" s="84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51</v>
      </c>
      <c r="B7" s="84">
        <v>2531.4225369903197</v>
      </c>
      <c r="C7" s="8" t="s">
        <v>8</v>
      </c>
      <c r="D7" s="8">
        <v>8005.1883528000008</v>
      </c>
      <c r="E7" s="8">
        <v>388.17214000000001</v>
      </c>
      <c r="F7" s="9">
        <v>2841.9327269999999</v>
      </c>
    </row>
    <row r="8" spans="1:13" s="4" customFormat="1" x14ac:dyDescent="0.25">
      <c r="A8" s="13" t="s">
        <v>50</v>
      </c>
      <c r="B8" s="84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67</v>
      </c>
      <c r="B9" s="84">
        <v>6.0779677521500002</v>
      </c>
      <c r="C9" s="8" t="s">
        <v>8</v>
      </c>
      <c r="D9" s="8">
        <v>8005.1883528000008</v>
      </c>
      <c r="E9" s="8">
        <v>4.4927299999999999</v>
      </c>
      <c r="F9" s="9">
        <v>33.961384000000002</v>
      </c>
      <c r="G9"/>
      <c r="H9"/>
      <c r="I9"/>
      <c r="J9"/>
      <c r="K9"/>
      <c r="L9"/>
      <c r="M9"/>
    </row>
    <row r="10" spans="1:13" x14ac:dyDescent="0.25">
      <c r="A10" s="13" t="s">
        <v>52</v>
      </c>
      <c r="B10" s="84">
        <v>151.35114492589699</v>
      </c>
      <c r="C10" s="8" t="s">
        <v>8</v>
      </c>
      <c r="D10" s="8">
        <v>0</v>
      </c>
      <c r="E10" s="35" t="s">
        <v>16</v>
      </c>
      <c r="F10" s="35" t="s">
        <v>16</v>
      </c>
    </row>
    <row r="11" spans="1:13" x14ac:dyDescent="0.25">
      <c r="A11" s="12" t="s">
        <v>53</v>
      </c>
      <c r="B11" s="84">
        <v>2575.8347913340999</v>
      </c>
      <c r="C11" s="8" t="s">
        <v>8</v>
      </c>
      <c r="D11" s="8">
        <v>22569.797171500002</v>
      </c>
      <c r="E11" s="8">
        <v>192.10675000000001</v>
      </c>
      <c r="F11" s="9">
        <v>24082.480294000001</v>
      </c>
    </row>
    <row r="12" spans="1:13" s="4" customFormat="1" x14ac:dyDescent="0.25">
      <c r="A12" s="13" t="s">
        <v>50</v>
      </c>
      <c r="B12" s="84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67</v>
      </c>
      <c r="B13" s="84">
        <v>0.410414</v>
      </c>
      <c r="C13" s="8" t="s">
        <v>8</v>
      </c>
      <c r="D13" s="8">
        <v>2.5038624999999999</v>
      </c>
      <c r="E13" s="8">
        <v>5.6064500000000003E-2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52</v>
      </c>
      <c r="B14" s="84">
        <v>2415.1207730740998</v>
      </c>
      <c r="C14" s="8" t="s">
        <v>8</v>
      </c>
      <c r="D14" s="8">
        <v>22567.293309000001</v>
      </c>
      <c r="E14" s="8">
        <v>187.26276999999999</v>
      </c>
      <c r="F14" s="9">
        <v>24082.480294000001</v>
      </c>
    </row>
    <row r="15" spans="1:13" x14ac:dyDescent="0.25">
      <c r="A15" s="11" t="s">
        <v>54</v>
      </c>
      <c r="B15" s="85" t="s">
        <v>16</v>
      </c>
      <c r="C15" s="32" t="s">
        <v>16</v>
      </c>
      <c r="D15" s="32" t="s">
        <v>16</v>
      </c>
      <c r="E15" s="32" t="s">
        <v>16</v>
      </c>
      <c r="F15" s="73">
        <v>531.7441</v>
      </c>
    </row>
    <row r="16" spans="1:13" s="4" customFormat="1" x14ac:dyDescent="0.25">
      <c r="A16" s="12" t="s">
        <v>50</v>
      </c>
      <c r="B16" s="85"/>
      <c r="C16" s="32"/>
      <c r="D16" s="32"/>
      <c r="E16" s="32"/>
      <c r="F16" s="33"/>
      <c r="G16"/>
      <c r="H16"/>
      <c r="I16"/>
      <c r="J16"/>
      <c r="K16"/>
      <c r="L16"/>
      <c r="M16"/>
    </row>
    <row r="17" spans="1:13" x14ac:dyDescent="0.25">
      <c r="A17" s="12" t="s">
        <v>51</v>
      </c>
      <c r="B17" s="85" t="s">
        <v>16</v>
      </c>
      <c r="C17" s="32" t="s">
        <v>16</v>
      </c>
      <c r="D17" s="32" t="s">
        <v>16</v>
      </c>
      <c r="E17" s="32" t="s">
        <v>16</v>
      </c>
      <c r="F17" s="35" t="s">
        <v>16</v>
      </c>
    </row>
    <row r="18" spans="1:13" s="4" customFormat="1" x14ac:dyDescent="0.25">
      <c r="A18" s="13" t="s">
        <v>50</v>
      </c>
      <c r="B18" s="85"/>
      <c r="C18" s="32"/>
      <c r="D18" s="32"/>
      <c r="E18" s="32"/>
      <c r="F18" s="35"/>
      <c r="G18"/>
      <c r="H18"/>
      <c r="I18"/>
      <c r="J18"/>
      <c r="K18"/>
      <c r="L18"/>
      <c r="M18"/>
    </row>
    <row r="19" spans="1:13" s="4" customFormat="1" x14ac:dyDescent="0.25">
      <c r="A19" s="13" t="s">
        <v>67</v>
      </c>
      <c r="B19" s="85" t="s">
        <v>16</v>
      </c>
      <c r="C19" s="32" t="s">
        <v>16</v>
      </c>
      <c r="D19" s="32" t="s">
        <v>16</v>
      </c>
      <c r="E19" s="32" t="s">
        <v>16</v>
      </c>
      <c r="F19" s="35" t="s">
        <v>16</v>
      </c>
      <c r="G19"/>
      <c r="H19"/>
      <c r="I19"/>
      <c r="J19"/>
      <c r="K19"/>
      <c r="L19"/>
      <c r="M19"/>
    </row>
    <row r="20" spans="1:13" x14ac:dyDescent="0.25">
      <c r="A20" s="13" t="s">
        <v>52</v>
      </c>
      <c r="B20" s="85" t="s">
        <v>16</v>
      </c>
      <c r="C20" s="32" t="s">
        <v>16</v>
      </c>
      <c r="D20" s="32" t="s">
        <v>16</v>
      </c>
      <c r="E20" s="32" t="s">
        <v>16</v>
      </c>
      <c r="F20" s="35" t="s">
        <v>16</v>
      </c>
    </row>
    <row r="21" spans="1:13" x14ac:dyDescent="0.25">
      <c r="A21" s="12" t="s">
        <v>53</v>
      </c>
      <c r="B21" s="85" t="s">
        <v>16</v>
      </c>
      <c r="C21" s="32" t="s">
        <v>16</v>
      </c>
      <c r="D21" s="32" t="s">
        <v>16</v>
      </c>
      <c r="E21" s="32" t="s">
        <v>16</v>
      </c>
      <c r="F21" s="73">
        <v>531.7441</v>
      </c>
    </row>
    <row r="22" spans="1:13" s="4" customFormat="1" x14ac:dyDescent="0.25">
      <c r="A22" s="13" t="s">
        <v>50</v>
      </c>
      <c r="B22" s="85"/>
      <c r="C22" s="32"/>
      <c r="D22" s="32"/>
      <c r="E22" s="32"/>
      <c r="F22" s="33"/>
      <c r="G22"/>
      <c r="H22"/>
      <c r="I22"/>
      <c r="J22"/>
      <c r="K22"/>
      <c r="L22"/>
      <c r="M22"/>
    </row>
    <row r="23" spans="1:13" s="4" customFormat="1" x14ac:dyDescent="0.25">
      <c r="A23" s="13" t="s">
        <v>67</v>
      </c>
      <c r="B23" s="85" t="s">
        <v>16</v>
      </c>
      <c r="C23" s="32" t="s">
        <v>16</v>
      </c>
      <c r="D23" s="32" t="s">
        <v>16</v>
      </c>
      <c r="E23" s="32" t="s">
        <v>16</v>
      </c>
      <c r="F23" s="95">
        <v>0</v>
      </c>
      <c r="G23"/>
      <c r="H23"/>
      <c r="I23"/>
      <c r="J23"/>
      <c r="K23"/>
      <c r="L23"/>
      <c r="M23"/>
    </row>
    <row r="24" spans="1:13" x14ac:dyDescent="0.25">
      <c r="A24" s="13" t="s">
        <v>52</v>
      </c>
      <c r="B24" s="85" t="s">
        <v>16</v>
      </c>
      <c r="C24" s="32" t="s">
        <v>16</v>
      </c>
      <c r="D24" s="32" t="s">
        <v>16</v>
      </c>
      <c r="E24" s="32" t="s">
        <v>16</v>
      </c>
      <c r="F24" s="73">
        <v>531.7441</v>
      </c>
    </row>
    <row r="25" spans="1:13" x14ac:dyDescent="0.25">
      <c r="A25" s="14" t="s">
        <v>55</v>
      </c>
      <c r="B25" s="84">
        <v>2.2563796200000001</v>
      </c>
      <c r="C25" s="26" t="s">
        <v>8</v>
      </c>
      <c r="D25" s="34">
        <v>2271.1732444999998</v>
      </c>
      <c r="E25" s="32"/>
      <c r="F25" s="33">
        <v>80.488258999999999</v>
      </c>
    </row>
    <row r="26" spans="1:13" s="4" customFormat="1" x14ac:dyDescent="0.25">
      <c r="A26" s="12" t="s">
        <v>50</v>
      </c>
      <c r="B26" s="84"/>
      <c r="C26" s="26"/>
      <c r="D26" s="34"/>
      <c r="E26" s="32"/>
      <c r="F26" s="33"/>
      <c r="G26"/>
      <c r="H26"/>
      <c r="I26"/>
      <c r="J26"/>
      <c r="K26"/>
      <c r="L26"/>
      <c r="M26"/>
    </row>
    <row r="27" spans="1:13" x14ac:dyDescent="0.25">
      <c r="A27" s="12" t="s">
        <v>51</v>
      </c>
      <c r="B27" s="84">
        <v>2.2563796200000001</v>
      </c>
      <c r="C27" s="32" t="s">
        <v>16</v>
      </c>
      <c r="D27" s="32" t="s">
        <v>16</v>
      </c>
      <c r="E27" s="32" t="s">
        <v>16</v>
      </c>
      <c r="F27" s="35" t="s">
        <v>16</v>
      </c>
    </row>
    <row r="28" spans="1:13" s="4" customFormat="1" x14ac:dyDescent="0.25">
      <c r="A28" s="13" t="s">
        <v>50</v>
      </c>
      <c r="B28" s="84"/>
      <c r="C28" s="32"/>
      <c r="D28" s="32"/>
      <c r="E28" s="32"/>
      <c r="F28" s="35"/>
      <c r="G28"/>
      <c r="H28"/>
      <c r="I28"/>
      <c r="J28"/>
      <c r="K28"/>
      <c r="L28"/>
      <c r="M28"/>
    </row>
    <row r="29" spans="1:13" s="4" customFormat="1" x14ac:dyDescent="0.25">
      <c r="A29" s="13" t="s">
        <v>67</v>
      </c>
      <c r="B29" s="84">
        <v>5.7619500000000001E-3</v>
      </c>
      <c r="C29" s="32" t="s">
        <v>16</v>
      </c>
      <c r="D29" s="32" t="s">
        <v>16</v>
      </c>
      <c r="E29" s="32" t="s">
        <v>16</v>
      </c>
      <c r="F29" s="35" t="s">
        <v>16</v>
      </c>
      <c r="G29"/>
      <c r="H29"/>
      <c r="I29"/>
      <c r="J29"/>
      <c r="K29"/>
      <c r="L29"/>
      <c r="M29"/>
    </row>
    <row r="30" spans="1:13" x14ac:dyDescent="0.25">
      <c r="A30" s="13" t="s">
        <v>52</v>
      </c>
      <c r="B30" s="86" t="s">
        <v>16</v>
      </c>
      <c r="C30" s="32" t="s">
        <v>16</v>
      </c>
      <c r="D30" s="32" t="s">
        <v>16</v>
      </c>
      <c r="E30" s="32" t="s">
        <v>16</v>
      </c>
      <c r="F30" s="35" t="s">
        <v>16</v>
      </c>
    </row>
    <row r="31" spans="1:13" x14ac:dyDescent="0.25">
      <c r="A31" s="12" t="s">
        <v>53</v>
      </c>
      <c r="B31" s="86" t="s">
        <v>16</v>
      </c>
      <c r="C31" s="26" t="s">
        <v>8</v>
      </c>
      <c r="D31" s="34">
        <v>2271.1732444999998</v>
      </c>
      <c r="E31" s="32" t="s">
        <v>16</v>
      </c>
      <c r="F31" s="33">
        <v>80.488258999999999</v>
      </c>
    </row>
    <row r="32" spans="1:13" s="4" customFormat="1" x14ac:dyDescent="0.25">
      <c r="A32" s="13" t="s">
        <v>50</v>
      </c>
      <c r="B32" s="86"/>
      <c r="C32" s="26"/>
      <c r="D32" s="34"/>
      <c r="E32" s="32"/>
      <c r="F32" s="33"/>
      <c r="G32"/>
      <c r="H32"/>
      <c r="I32"/>
      <c r="J32"/>
      <c r="K32"/>
      <c r="L32"/>
      <c r="M32"/>
    </row>
    <row r="33" spans="1:13" s="4" customFormat="1" x14ac:dyDescent="0.25">
      <c r="A33" s="13" t="s">
        <v>67</v>
      </c>
      <c r="B33" s="86" t="s">
        <v>16</v>
      </c>
      <c r="C33" s="26" t="s">
        <v>8</v>
      </c>
      <c r="D33" s="34">
        <v>11.623687500000001</v>
      </c>
      <c r="E33" s="32" t="s">
        <v>16</v>
      </c>
      <c r="F33" s="33">
        <v>0</v>
      </c>
      <c r="G33"/>
      <c r="H33"/>
      <c r="I33"/>
      <c r="J33"/>
      <c r="K33"/>
      <c r="L33"/>
      <c r="M33"/>
    </row>
    <row r="34" spans="1:13" x14ac:dyDescent="0.25">
      <c r="A34" s="13" t="s">
        <v>52</v>
      </c>
      <c r="B34" s="86" t="s">
        <v>16</v>
      </c>
      <c r="C34" s="26" t="s">
        <v>8</v>
      </c>
      <c r="D34" s="34">
        <v>2259.5495569999998</v>
      </c>
      <c r="E34" s="32" t="s">
        <v>16</v>
      </c>
      <c r="F34" s="33">
        <v>80.488258999999999</v>
      </c>
    </row>
    <row r="35" spans="1:13" x14ac:dyDescent="0.25">
      <c r="A35" s="14" t="s">
        <v>68</v>
      </c>
      <c r="B35" s="84">
        <v>5109.5137079444194</v>
      </c>
      <c r="C35" s="26" t="s">
        <v>8</v>
      </c>
      <c r="D35" s="34">
        <v>31878.508144799998</v>
      </c>
      <c r="E35" s="8">
        <v>580.27887999999996</v>
      </c>
      <c r="F35" s="9">
        <v>27536.645379999998</v>
      </c>
    </row>
    <row r="36" spans="1:13" s="4" customFormat="1" x14ac:dyDescent="0.25">
      <c r="A36" s="12" t="s">
        <v>50</v>
      </c>
      <c r="B36" s="84"/>
      <c r="C36" s="26"/>
      <c r="D36" s="34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51</v>
      </c>
      <c r="B37" s="84">
        <v>2533.6789166103194</v>
      </c>
      <c r="C37" s="26" t="s">
        <v>8</v>
      </c>
      <c r="D37" s="34">
        <v>8005.1883528000008</v>
      </c>
      <c r="E37" s="8">
        <v>388.17214000000001</v>
      </c>
      <c r="F37" s="9">
        <v>2841.9327269999999</v>
      </c>
    </row>
    <row r="38" spans="1:13" s="4" customFormat="1" x14ac:dyDescent="0.25">
      <c r="A38" s="13" t="s">
        <v>50</v>
      </c>
      <c r="B38" s="84"/>
      <c r="C38" s="26"/>
      <c r="D38" s="34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67</v>
      </c>
      <c r="B39" s="84">
        <v>6.0837297021500003</v>
      </c>
      <c r="C39" s="26" t="s">
        <v>8</v>
      </c>
      <c r="D39" s="34">
        <v>8005.1883528000008</v>
      </c>
      <c r="E39" s="8">
        <v>4.4927299999999999</v>
      </c>
      <c r="F39" s="9">
        <v>33.961384000000002</v>
      </c>
      <c r="G39"/>
      <c r="H39"/>
      <c r="I39"/>
      <c r="J39"/>
      <c r="K39"/>
      <c r="L39"/>
      <c r="M39"/>
    </row>
    <row r="40" spans="1:13" x14ac:dyDescent="0.25">
      <c r="A40" s="13" t="s">
        <v>52</v>
      </c>
      <c r="B40" s="84">
        <v>151.35114492589699</v>
      </c>
      <c r="C40" s="26"/>
      <c r="D40" s="34">
        <v>0</v>
      </c>
      <c r="E40" s="35" t="s">
        <v>16</v>
      </c>
      <c r="F40" s="9">
        <v>0</v>
      </c>
    </row>
    <row r="41" spans="1:13" x14ac:dyDescent="0.25">
      <c r="A41" s="12" t="s">
        <v>53</v>
      </c>
      <c r="B41" s="84">
        <v>2575.8347913340999</v>
      </c>
      <c r="C41" s="26" t="s">
        <v>8</v>
      </c>
      <c r="D41" s="34">
        <v>23873.319791999998</v>
      </c>
      <c r="E41" s="8">
        <v>192.10675000000001</v>
      </c>
      <c r="F41" s="9">
        <v>24694.712653000002</v>
      </c>
    </row>
    <row r="42" spans="1:13" s="4" customFormat="1" x14ac:dyDescent="0.25">
      <c r="A42" s="13" t="s">
        <v>50</v>
      </c>
      <c r="B42" s="84"/>
      <c r="C42" s="26"/>
      <c r="D42" s="34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67</v>
      </c>
      <c r="B43" s="84">
        <v>0.410414</v>
      </c>
      <c r="C43" s="26" t="s">
        <v>8</v>
      </c>
      <c r="D43" s="34">
        <v>2.5038624999999999</v>
      </c>
      <c r="E43" s="8">
        <v>5.6064500000000003E-2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52</v>
      </c>
      <c r="B44" s="84">
        <v>2415.1207730740998</v>
      </c>
      <c r="C44" s="26" t="s">
        <v>8</v>
      </c>
      <c r="D44" s="34">
        <v>23870.8159295</v>
      </c>
      <c r="E44" s="8">
        <v>187.26276999999999</v>
      </c>
      <c r="F44" s="9">
        <v>24694.712653000002</v>
      </c>
    </row>
    <row r="45" spans="1:13" x14ac:dyDescent="0.25">
      <c r="A45" s="14" t="s">
        <v>56</v>
      </c>
      <c r="B45" s="87">
        <v>36.504303078340399</v>
      </c>
      <c r="C45" s="26" t="s">
        <v>8</v>
      </c>
      <c r="D45" s="34">
        <v>1934.4385044000001</v>
      </c>
      <c r="E45" s="32" t="s">
        <v>16</v>
      </c>
      <c r="F45" s="33">
        <v>2280.7639440000003</v>
      </c>
    </row>
    <row r="46" spans="1:13" s="4" customFormat="1" x14ac:dyDescent="0.25">
      <c r="A46" s="12" t="s">
        <v>50</v>
      </c>
      <c r="B46" s="87"/>
      <c r="C46" s="26"/>
      <c r="D46" s="34"/>
      <c r="E46" s="32"/>
      <c r="F46" s="33"/>
      <c r="G46"/>
      <c r="H46"/>
      <c r="I46"/>
      <c r="J46"/>
      <c r="K46"/>
      <c r="L46"/>
      <c r="M46"/>
    </row>
    <row r="47" spans="1:13" x14ac:dyDescent="0.25">
      <c r="A47" s="12" t="s">
        <v>57</v>
      </c>
      <c r="B47" s="87">
        <v>36.504303078340399</v>
      </c>
      <c r="C47" s="26" t="s">
        <v>8</v>
      </c>
      <c r="D47" s="34">
        <v>1934.4385044000001</v>
      </c>
      <c r="E47" s="32" t="s">
        <v>16</v>
      </c>
      <c r="F47" s="33">
        <v>2222.4912469999999</v>
      </c>
    </row>
    <row r="48" spans="1:13" x14ac:dyDescent="0.25">
      <c r="A48" s="12" t="s">
        <v>58</v>
      </c>
      <c r="B48" s="85" t="s">
        <v>16</v>
      </c>
      <c r="C48" s="26" t="s">
        <v>8</v>
      </c>
      <c r="D48" s="32" t="s">
        <v>16</v>
      </c>
      <c r="E48" s="32" t="s">
        <v>16</v>
      </c>
      <c r="F48" s="33">
        <v>53.309190999999998</v>
      </c>
    </row>
    <row r="49" spans="1:8" x14ac:dyDescent="0.25">
      <c r="A49" s="15" t="s">
        <v>59</v>
      </c>
      <c r="B49" s="88" t="s">
        <v>16</v>
      </c>
      <c r="C49" s="49" t="s">
        <v>8</v>
      </c>
      <c r="D49" s="36" t="s">
        <v>16</v>
      </c>
      <c r="E49" s="36" t="s">
        <v>16</v>
      </c>
      <c r="F49" s="74">
        <v>4.9635060000000006</v>
      </c>
    </row>
    <row r="50" spans="1:8" x14ac:dyDescent="0.25">
      <c r="A50" s="70" t="s">
        <v>73</v>
      </c>
      <c r="B50" s="89"/>
      <c r="C50" s="44"/>
      <c r="D50" s="66"/>
      <c r="E50" s="66"/>
      <c r="F50" s="44"/>
      <c r="H50" s="57"/>
    </row>
    <row r="51" spans="1:8" x14ac:dyDescent="0.25">
      <c r="A51" s="53" t="s">
        <v>72</v>
      </c>
      <c r="B51" s="64"/>
      <c r="C51" s="64"/>
      <c r="D51" s="64"/>
      <c r="E51" s="64"/>
      <c r="F51" s="64"/>
    </row>
    <row r="52" spans="1:8" ht="45.75" customHeight="1" x14ac:dyDescent="0.25">
      <c r="A52" s="131" t="s">
        <v>78</v>
      </c>
      <c r="B52" s="131"/>
      <c r="C52" s="131"/>
      <c r="D52" s="131"/>
      <c r="E52" s="131"/>
      <c r="F52" s="131"/>
    </row>
    <row r="53" spans="1:8" x14ac:dyDescent="0.25">
      <c r="A53" s="54"/>
      <c r="B53" s="64"/>
      <c r="C53" s="64"/>
      <c r="D53" s="64"/>
      <c r="E53" s="64"/>
      <c r="F53" s="64"/>
    </row>
    <row r="54" spans="1:8" x14ac:dyDescent="0.25">
      <c r="A54" s="38"/>
      <c r="B54" s="64"/>
      <c r="C54" s="64"/>
      <c r="D54" s="64"/>
      <c r="E54" s="64"/>
      <c r="F54" s="64"/>
    </row>
    <row r="55" spans="1:8" x14ac:dyDescent="0.25">
      <c r="B55" s="4"/>
      <c r="C55" s="4"/>
      <c r="D55" s="4"/>
      <c r="E55" s="94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B1" zoomScale="130" zoomScaleNormal="130" zoomScaleSheetLayoutView="85" workbookViewId="0">
      <selection activeCell="C23" sqref="C23"/>
    </sheetView>
  </sheetViews>
  <sheetFormatPr defaultRowHeight="15" x14ac:dyDescent="0.25"/>
  <cols>
    <col min="1" max="1" width="20.7109375" customWidth="1"/>
    <col min="2" max="2" width="18.85546875" customWidth="1"/>
    <col min="3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20" t="s">
        <v>70</v>
      </c>
      <c r="B1" s="120"/>
      <c r="C1" s="120"/>
      <c r="D1" s="120"/>
      <c r="E1" s="120"/>
      <c r="F1" s="120"/>
      <c r="G1" s="120"/>
      <c r="H1" s="60"/>
    </row>
    <row r="2" spans="1:11" ht="9.75" customHeight="1" x14ac:dyDescent="0.25">
      <c r="A2" s="51"/>
      <c r="B2" s="51"/>
      <c r="C2" s="52"/>
      <c r="D2" s="52"/>
      <c r="E2" s="52"/>
      <c r="F2" s="52"/>
      <c r="G2" s="51"/>
      <c r="H2" s="60"/>
    </row>
    <row r="3" spans="1:11" ht="29.25" customHeight="1" x14ac:dyDescent="0.25">
      <c r="A3" s="132" t="s">
        <v>99</v>
      </c>
      <c r="B3" s="133"/>
      <c r="C3" s="108" t="s">
        <v>100</v>
      </c>
      <c r="D3" s="108" t="s">
        <v>101</v>
      </c>
      <c r="E3" s="108" t="s">
        <v>102</v>
      </c>
      <c r="F3" s="108" t="s">
        <v>103</v>
      </c>
      <c r="G3" s="69" t="s">
        <v>66</v>
      </c>
    </row>
    <row r="4" spans="1:11" x14ac:dyDescent="0.25">
      <c r="A4" s="58" t="s">
        <v>1</v>
      </c>
      <c r="B4" s="107">
        <v>2117.6934000000001</v>
      </c>
      <c r="C4" s="107">
        <v>2117.6934000000001</v>
      </c>
      <c r="D4" s="107"/>
      <c r="E4" s="107"/>
      <c r="F4" s="59"/>
      <c r="G4" s="61"/>
    </row>
    <row r="5" spans="1:11" x14ac:dyDescent="0.25">
      <c r="A5" s="58" t="s">
        <v>2</v>
      </c>
      <c r="B5" s="107">
        <v>59.426476999999998</v>
      </c>
      <c r="C5" s="107">
        <v>59.426476999999998</v>
      </c>
      <c r="D5" s="59"/>
      <c r="E5" s="59"/>
      <c r="F5" s="59"/>
      <c r="G5" s="62"/>
    </row>
    <row r="6" spans="1:11" x14ac:dyDescent="0.25">
      <c r="A6" s="58" t="s">
        <v>3</v>
      </c>
      <c r="B6" s="107">
        <v>30422.988799999999</v>
      </c>
      <c r="C6" s="107">
        <v>30422.988799999999</v>
      </c>
      <c r="D6" s="59"/>
      <c r="E6" s="59"/>
      <c r="F6" s="59"/>
      <c r="G6" s="71"/>
    </row>
    <row r="7" spans="1:11" x14ac:dyDescent="0.25">
      <c r="A7" s="58" t="s">
        <v>4</v>
      </c>
      <c r="B7" s="107">
        <v>329.12650000000002</v>
      </c>
      <c r="C7" s="107">
        <v>329.12650000000002</v>
      </c>
      <c r="D7" s="59"/>
      <c r="E7" s="59"/>
      <c r="F7" s="59"/>
      <c r="G7" s="61"/>
    </row>
    <row r="8" spans="1:11" x14ac:dyDescent="0.25">
      <c r="A8" s="58" t="s">
        <v>60</v>
      </c>
      <c r="B8" s="59">
        <v>47746.813063073831</v>
      </c>
      <c r="C8" s="107">
        <v>47746.813063073831</v>
      </c>
      <c r="D8" s="59"/>
      <c r="E8" s="59"/>
      <c r="F8" s="59"/>
      <c r="G8" s="61"/>
    </row>
    <row r="9" spans="1:11" x14ac:dyDescent="0.25">
      <c r="A9" s="136" t="s">
        <v>95</v>
      </c>
      <c r="B9" s="137"/>
      <c r="C9" s="69" t="s">
        <v>92</v>
      </c>
      <c r="D9" s="69" t="s">
        <v>93</v>
      </c>
      <c r="E9" s="69" t="s">
        <v>94</v>
      </c>
      <c r="F9" s="69" t="s">
        <v>100</v>
      </c>
      <c r="G9" s="69" t="s">
        <v>66</v>
      </c>
    </row>
    <row r="10" spans="1:11" ht="14.25" customHeight="1" x14ac:dyDescent="0.25">
      <c r="A10" s="58" t="s">
        <v>1</v>
      </c>
      <c r="B10" s="59">
        <f>C10+D10+E10+F10</f>
        <v>10364.690499999997</v>
      </c>
      <c r="C10" s="107">
        <v>2307.7122000000004</v>
      </c>
      <c r="D10" s="107">
        <v>2762.1238999999996</v>
      </c>
      <c r="E10" s="107">
        <v>3177.1609999999964</v>
      </c>
      <c r="F10" s="107">
        <v>2117.6934000000001</v>
      </c>
      <c r="G10" s="61"/>
      <c r="H10" s="79"/>
      <c r="I10" s="78"/>
      <c r="K10" s="6"/>
    </row>
    <row r="11" spans="1:11" x14ac:dyDescent="0.25">
      <c r="A11" s="58" t="s">
        <v>2</v>
      </c>
      <c r="B11" s="59">
        <f t="shared" ref="B11:B14" si="0">C11+D11+E11+F11</f>
        <v>251.83617699999999</v>
      </c>
      <c r="C11" s="107">
        <v>59.150800000000004</v>
      </c>
      <c r="D11" s="107">
        <v>67.329899999999981</v>
      </c>
      <c r="E11" s="107">
        <v>65.929000000000002</v>
      </c>
      <c r="F11" s="107">
        <v>59.426476999999998</v>
      </c>
      <c r="G11" s="62"/>
    </row>
    <row r="12" spans="1:11" x14ac:dyDescent="0.25">
      <c r="A12" s="58" t="s">
        <v>3</v>
      </c>
      <c r="B12" s="59">
        <f>C12+D12+E12+F12</f>
        <v>138650.98879999999</v>
      </c>
      <c r="C12" s="107">
        <v>26318.840299999996</v>
      </c>
      <c r="D12" s="107">
        <v>32619.885799999996</v>
      </c>
      <c r="E12" s="107">
        <v>49289.2739</v>
      </c>
      <c r="F12" s="107">
        <v>30422.988799999999</v>
      </c>
      <c r="G12" s="61">
        <v>30422.988799999999</v>
      </c>
    </row>
    <row r="13" spans="1:11" x14ac:dyDescent="0.25">
      <c r="A13" s="58" t="s">
        <v>4</v>
      </c>
      <c r="B13" s="59">
        <f t="shared" si="0"/>
        <v>1603.5407</v>
      </c>
      <c r="C13" s="107">
        <v>310.90210000000002</v>
      </c>
      <c r="D13" s="107">
        <v>392.0471</v>
      </c>
      <c r="E13" s="107">
        <v>571.46499999999992</v>
      </c>
      <c r="F13" s="107">
        <v>329.12650000000002</v>
      </c>
      <c r="G13" s="61">
        <v>329.12650000000002</v>
      </c>
    </row>
    <row r="14" spans="1:11" x14ac:dyDescent="0.25">
      <c r="A14" s="58" t="s">
        <v>60</v>
      </c>
      <c r="B14" s="59">
        <f t="shared" si="0"/>
        <v>204765.21665872919</v>
      </c>
      <c r="C14" s="107">
        <v>47281.918763889931</v>
      </c>
      <c r="D14" s="107">
        <v>50857.061407222791</v>
      </c>
      <c r="E14" s="107">
        <v>58879.42342454262</v>
      </c>
      <c r="F14" s="107">
        <v>47746.813063073831</v>
      </c>
      <c r="G14" s="61"/>
    </row>
    <row r="15" spans="1:11" hidden="1" x14ac:dyDescent="0.25">
      <c r="A15" s="134" t="s">
        <v>64</v>
      </c>
      <c r="B15" s="135"/>
      <c r="C15" s="67"/>
      <c r="D15" s="67"/>
      <c r="E15" s="67"/>
      <c r="F15" s="67"/>
    </row>
    <row r="16" spans="1:11" hidden="1" x14ac:dyDescent="0.25">
      <c r="A16" s="2" t="s">
        <v>1</v>
      </c>
      <c r="B16" s="5"/>
      <c r="C16" s="68"/>
      <c r="D16" s="68"/>
      <c r="E16" s="68"/>
      <c r="F16" s="68"/>
    </row>
    <row r="17" spans="1:8" hidden="1" x14ac:dyDescent="0.25">
      <c r="A17" s="2" t="s">
        <v>2</v>
      </c>
      <c r="B17" s="5"/>
      <c r="C17" s="68"/>
      <c r="D17" s="68"/>
      <c r="E17" s="68"/>
      <c r="F17" s="68"/>
    </row>
    <row r="18" spans="1:8" hidden="1" x14ac:dyDescent="0.25">
      <c r="A18" s="2" t="s">
        <v>3</v>
      </c>
      <c r="B18" s="5"/>
      <c r="C18" s="68"/>
      <c r="D18" s="68"/>
      <c r="E18" s="68"/>
      <c r="F18" s="68"/>
    </row>
    <row r="19" spans="1:8" hidden="1" x14ac:dyDescent="0.25">
      <c r="A19" s="2" t="s">
        <v>4</v>
      </c>
      <c r="B19" s="5"/>
      <c r="C19" s="68"/>
      <c r="D19" s="68"/>
      <c r="E19" s="68"/>
      <c r="F19" s="68"/>
    </row>
    <row r="20" spans="1:8" hidden="1" x14ac:dyDescent="0.25">
      <c r="A20" s="2" t="s">
        <v>60</v>
      </c>
      <c r="B20" s="5"/>
      <c r="C20" s="68"/>
      <c r="D20" s="68"/>
      <c r="E20" s="68"/>
      <c r="F20" s="68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  <c r="C22" s="83"/>
      <c r="D22" s="83"/>
      <c r="E22" s="83"/>
      <c r="F22" s="83"/>
      <c r="H22" s="109"/>
    </row>
    <row r="23" spans="1:8" x14ac:dyDescent="0.25">
      <c r="B23" s="6"/>
    </row>
    <row r="24" spans="1:8" x14ac:dyDescent="0.25">
      <c r="B24" s="6"/>
    </row>
    <row r="25" spans="1:8" x14ac:dyDescent="0.25">
      <c r="B25" s="6"/>
      <c r="C25" s="83"/>
      <c r="D25" s="83"/>
      <c r="F25" s="83"/>
    </row>
    <row r="26" spans="1:8" x14ac:dyDescent="0.25">
      <c r="B26" s="6"/>
    </row>
    <row r="27" spans="1:8" x14ac:dyDescent="0.25">
      <c r="B27" s="6"/>
    </row>
    <row r="28" spans="1:8" x14ac:dyDescent="0.25">
      <c r="F28" s="83"/>
      <c r="H28" s="83"/>
    </row>
    <row r="30" spans="1:8" x14ac:dyDescent="0.25">
      <c r="C30" s="57"/>
      <c r="D30" s="57"/>
      <c r="E30" s="57"/>
    </row>
    <row r="31" spans="1:8" x14ac:dyDescent="0.25">
      <c r="C31" s="57"/>
      <c r="D31" s="57"/>
      <c r="E31" s="57"/>
    </row>
    <row r="32" spans="1:8" x14ac:dyDescent="0.25">
      <c r="C32" s="57"/>
      <c r="D32" s="57"/>
      <c r="E32" s="57"/>
    </row>
    <row r="33" spans="3:5" x14ac:dyDescent="0.25">
      <c r="C33" s="57"/>
      <c r="D33" s="57"/>
      <c r="E33" s="57"/>
    </row>
    <row r="34" spans="3:5" x14ac:dyDescent="0.25">
      <c r="C34" s="57"/>
      <c r="D34" s="57"/>
      <c r="E34" s="57"/>
    </row>
    <row r="36" spans="3:5" x14ac:dyDescent="0.25">
      <c r="C36" s="57"/>
      <c r="D36" s="57"/>
      <c r="E36" s="57"/>
    </row>
    <row r="37" spans="3:5" x14ac:dyDescent="0.25">
      <c r="C37" s="57"/>
      <c r="D37" s="82"/>
      <c r="E37" s="57"/>
    </row>
    <row r="38" spans="3:5" x14ac:dyDescent="0.25">
      <c r="C38" s="57"/>
      <c r="D38" s="57"/>
      <c r="E38" s="57"/>
    </row>
    <row r="39" spans="3:5" x14ac:dyDescent="0.25">
      <c r="C39" s="57"/>
      <c r="D39" s="57"/>
      <c r="E39" s="57"/>
    </row>
    <row r="40" spans="3:5" x14ac:dyDescent="0.25">
      <c r="C40" s="57"/>
      <c r="D40" s="57"/>
      <c r="E40" s="57"/>
    </row>
    <row r="43" spans="3:5" x14ac:dyDescent="0.25">
      <c r="C43" s="57"/>
      <c r="D43" s="57"/>
      <c r="E43" s="57"/>
    </row>
    <row r="44" spans="3:5" x14ac:dyDescent="0.25">
      <c r="C44" s="57"/>
      <c r="D44" s="57"/>
      <c r="E44" s="57"/>
    </row>
    <row r="45" spans="3:5" x14ac:dyDescent="0.25">
      <c r="C45" s="57"/>
      <c r="D45" s="57"/>
      <c r="E45" s="57"/>
    </row>
    <row r="46" spans="3:5" x14ac:dyDescent="0.25">
      <c r="C46" s="57"/>
      <c r="D46" s="57"/>
      <c r="E46" s="57"/>
    </row>
    <row r="47" spans="3:5" x14ac:dyDescent="0.25">
      <c r="C47" s="57"/>
      <c r="D47" s="57"/>
      <c r="E47" s="57"/>
    </row>
    <row r="48" spans="3:5" x14ac:dyDescent="0.25">
      <c r="C48" s="57"/>
    </row>
    <row r="49" spans="3:3" x14ac:dyDescent="0.25">
      <c r="C49" s="57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2025-06-20T12:58:54Z</dcterms:modified>
</cp:coreProperties>
</file>