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72" yWindow="-96" windowWidth="28296" windowHeight="12876" activeTab="3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52511"/>
</workbook>
</file>

<file path=xl/calcChain.xml><?xml version="1.0" encoding="utf-8"?>
<calcChain xmlns="http://schemas.openxmlformats.org/spreadsheetml/2006/main">
  <c r="B9" i="4" l="1"/>
  <c r="B10" i="4"/>
  <c r="B11" i="4"/>
  <c r="B12" i="4"/>
  <c r="B8" i="4"/>
  <c r="B15" i="4" l="1"/>
  <c r="B16" i="4"/>
  <c r="B17" i="4"/>
  <c r="B18" i="4"/>
  <c r="B14" i="4"/>
  <c r="C29" i="1" l="1"/>
  <c r="E29" i="1"/>
  <c r="G29" i="1"/>
  <c r="I29" i="1"/>
  <c r="K29" i="1"/>
  <c r="C30" i="1"/>
  <c r="E30" i="1"/>
  <c r="G30" i="1"/>
  <c r="I30" i="1"/>
  <c r="K30" i="1"/>
  <c r="C31" i="1"/>
  <c r="E31" i="1"/>
  <c r="G31" i="1"/>
  <c r="I31" i="1"/>
  <c r="K31" i="1"/>
  <c r="C32" i="1"/>
  <c r="E32" i="1"/>
  <c r="G32" i="1"/>
  <c r="I32" i="1"/>
  <c r="K32" i="1"/>
  <c r="C10" i="1"/>
  <c r="E10" i="1"/>
  <c r="G10" i="1"/>
  <c r="I10" i="1"/>
  <c r="K10" i="1"/>
  <c r="C11" i="1"/>
  <c r="E11" i="1"/>
  <c r="G11" i="1"/>
  <c r="I11" i="1"/>
  <c r="K11" i="1"/>
  <c r="C12" i="1"/>
  <c r="E12" i="1"/>
  <c r="G12" i="1"/>
  <c r="I12" i="1"/>
  <c r="K12" i="1"/>
  <c r="C13" i="1"/>
  <c r="E13" i="1"/>
  <c r="G13" i="1"/>
  <c r="I13" i="1"/>
  <c r="K13" i="1"/>
  <c r="C15" i="1"/>
  <c r="E15" i="1"/>
  <c r="G15" i="1"/>
  <c r="I15" i="1"/>
  <c r="K15" i="1"/>
  <c r="K49" i="2" l="1"/>
  <c r="I41" i="1" l="1"/>
  <c r="I17" i="2"/>
  <c r="I37" i="2"/>
  <c r="I15" i="2"/>
  <c r="I36" i="2"/>
  <c r="I16" i="2"/>
  <c r="I18" i="2"/>
  <c r="I36" i="1"/>
  <c r="I37" i="1"/>
  <c r="I39" i="1"/>
  <c r="I42" i="1"/>
  <c r="I43" i="1"/>
  <c r="I34" i="1"/>
  <c r="E18" i="1" l="1"/>
  <c r="C16" i="1" l="1"/>
  <c r="E16" i="1"/>
  <c r="G16" i="1"/>
  <c r="I16" i="1"/>
  <c r="K16" i="1"/>
  <c r="C18" i="1"/>
  <c r="G18" i="1"/>
  <c r="I18" i="1"/>
  <c r="K18" i="1"/>
  <c r="C20" i="1"/>
  <c r="G20" i="1"/>
  <c r="I20" i="1"/>
  <c r="K20" i="1"/>
  <c r="C21" i="1"/>
  <c r="E21" i="1"/>
  <c r="G21" i="1"/>
  <c r="I21" i="1"/>
  <c r="K21" i="1"/>
  <c r="C22" i="1"/>
  <c r="E22" i="1"/>
  <c r="G22" i="1"/>
  <c r="I22" i="1"/>
  <c r="K22" i="1"/>
  <c r="I9" i="2" l="1"/>
  <c r="C9" i="2" l="1"/>
  <c r="E9" i="2"/>
  <c r="G9" i="2"/>
  <c r="K9" i="2"/>
  <c r="C10" i="2"/>
  <c r="E10" i="2"/>
  <c r="G10" i="2"/>
  <c r="I10" i="2"/>
  <c r="K10" i="2"/>
  <c r="C11" i="2"/>
  <c r="E11" i="2"/>
  <c r="G11" i="2"/>
  <c r="K11" i="2"/>
  <c r="C12" i="2"/>
  <c r="E12" i="2"/>
  <c r="G12" i="2"/>
  <c r="I12" i="2"/>
  <c r="K12" i="2"/>
  <c r="C13" i="2"/>
  <c r="E13" i="2"/>
  <c r="G13" i="2"/>
  <c r="I13" i="2"/>
  <c r="K13" i="2"/>
  <c r="C15" i="2"/>
  <c r="E15" i="2"/>
  <c r="G15" i="2"/>
  <c r="C16" i="2"/>
  <c r="E16" i="2"/>
  <c r="G16" i="2"/>
  <c r="C17" i="2"/>
  <c r="E17" i="2"/>
  <c r="G17" i="2"/>
  <c r="C18" i="2"/>
  <c r="E18" i="2"/>
  <c r="G18" i="2"/>
  <c r="K18" i="2"/>
  <c r="C19" i="2"/>
  <c r="E19" i="2"/>
  <c r="G19" i="2"/>
  <c r="K19" i="2"/>
  <c r="C20" i="2"/>
  <c r="E20" i="2"/>
  <c r="G20" i="2"/>
  <c r="K20" i="2"/>
  <c r="C21" i="2"/>
  <c r="E21" i="2"/>
  <c r="G21" i="2"/>
  <c r="K21" i="2"/>
  <c r="C22" i="2"/>
  <c r="E22" i="2"/>
  <c r="G22" i="2"/>
  <c r="K22" i="2"/>
  <c r="C23" i="2"/>
  <c r="E23" i="2"/>
  <c r="G23" i="2"/>
  <c r="K23" i="2"/>
  <c r="E25" i="2"/>
  <c r="G25" i="2"/>
  <c r="C26" i="2"/>
  <c r="E26" i="2"/>
  <c r="G26" i="2"/>
  <c r="C27" i="2"/>
  <c r="E27" i="2"/>
  <c r="G27" i="2"/>
  <c r="K27" i="2"/>
  <c r="C28" i="2"/>
  <c r="E28" i="2"/>
  <c r="G28" i="2"/>
  <c r="K28" i="2"/>
  <c r="C29" i="2"/>
  <c r="E29" i="2"/>
  <c r="G29" i="2"/>
  <c r="K29" i="2"/>
  <c r="C30" i="2"/>
  <c r="E30" i="2"/>
  <c r="G30" i="2"/>
  <c r="I30" i="2"/>
  <c r="K30" i="2"/>
  <c r="C31" i="2"/>
  <c r="E31" i="2"/>
  <c r="G31" i="2"/>
  <c r="I31" i="2"/>
  <c r="K31" i="2"/>
  <c r="C32" i="2"/>
  <c r="E32" i="2"/>
  <c r="G32" i="2"/>
  <c r="K32" i="2"/>
  <c r="C33" i="2"/>
  <c r="E33" i="2"/>
  <c r="G33" i="2"/>
  <c r="I33" i="2"/>
  <c r="K33" i="2"/>
  <c r="C34" i="2"/>
  <c r="E34" i="2"/>
  <c r="G34" i="2"/>
  <c r="I34" i="2"/>
  <c r="K34" i="2"/>
  <c r="E36" i="2"/>
  <c r="G36" i="2"/>
  <c r="K36" i="2"/>
  <c r="E37" i="2"/>
  <c r="G37" i="2"/>
  <c r="K37" i="2"/>
  <c r="E38" i="2"/>
  <c r="G38" i="2"/>
  <c r="K38" i="2"/>
  <c r="E39" i="2"/>
  <c r="G39" i="2"/>
  <c r="K39" i="2"/>
  <c r="C40" i="2"/>
  <c r="E40" i="2"/>
  <c r="G40" i="2"/>
  <c r="I40" i="2"/>
  <c r="K40" i="2"/>
  <c r="C41" i="2"/>
  <c r="E41" i="2"/>
  <c r="G41" i="2"/>
  <c r="K41" i="2"/>
  <c r="C42" i="2"/>
  <c r="E42" i="2"/>
  <c r="G42" i="2"/>
  <c r="K42" i="2"/>
  <c r="C43" i="2"/>
  <c r="E43" i="2"/>
  <c r="G43" i="2"/>
  <c r="I43" i="2"/>
  <c r="K43" i="2"/>
  <c r="C45" i="2"/>
  <c r="E45" i="2"/>
  <c r="G45" i="2"/>
  <c r="C46" i="2"/>
  <c r="E46" i="2"/>
  <c r="G46" i="2"/>
  <c r="C47" i="2"/>
  <c r="E47" i="2"/>
  <c r="G47" i="2"/>
  <c r="K47" i="2"/>
  <c r="C48" i="2"/>
  <c r="E48" i="2"/>
  <c r="G48" i="2"/>
  <c r="K48" i="2"/>
  <c r="C49" i="2"/>
  <c r="E49" i="2"/>
  <c r="G49" i="2"/>
  <c r="I49" i="2"/>
  <c r="K46" i="1" l="1"/>
  <c r="K47" i="1"/>
  <c r="E36" i="1" l="1"/>
  <c r="E37" i="1"/>
  <c r="E39" i="1"/>
  <c r="E42" i="1"/>
  <c r="E43" i="1"/>
  <c r="E34" i="1"/>
  <c r="G43" i="1" l="1"/>
  <c r="K48" i="1"/>
  <c r="K45" i="1"/>
  <c r="K43" i="1"/>
  <c r="K42" i="1"/>
  <c r="K41" i="1"/>
  <c r="K39" i="1"/>
  <c r="K37" i="1"/>
  <c r="K36" i="1"/>
  <c r="K34" i="1"/>
  <c r="K27" i="1"/>
  <c r="K26" i="1"/>
  <c r="K25" i="1"/>
  <c r="K24" i="1"/>
  <c r="G46" i="1"/>
  <c r="G47" i="1"/>
  <c r="G48" i="1"/>
  <c r="G45" i="1"/>
  <c r="G37" i="1"/>
  <c r="G34" i="1"/>
</calcChain>
</file>

<file path=xl/sharedStrings.xml><?xml version="1.0" encoding="utf-8"?>
<sst xmlns="http://schemas.openxmlformats.org/spreadsheetml/2006/main" count="446" uniqueCount="106">
  <si>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</si>
  <si>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</si>
  <si>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</si>
  <si>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</si>
  <si>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</si>
  <si>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</si>
  <si>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</si>
  <si>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</si>
  <si>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</si>
  <si>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</si>
  <si>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</si>
  <si>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</si>
  <si>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</si>
  <si>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</si>
  <si>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</si>
  <si>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</si>
  <si>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</si>
  <si>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</si>
  <si>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</si>
  <si>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</si>
  <si>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</si>
  <si>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</si>
  <si>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</si>
  <si>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</si>
  <si>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</si>
  <si>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</si>
  <si>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</si>
  <si>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</si>
  <si>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</si>
  <si>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</si>
  <si>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</si>
  <si>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</si>
  <si>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</si>
  <si>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</si>
  <si>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</si>
  <si>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</si>
  <si>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</si>
  <si>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</si>
  <si>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</si>
  <si>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</si>
  <si>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</si>
  <si>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</si>
  <si>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</si>
  <si>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</si>
  <si>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</si>
  <si>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</si>
  <si>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</si>
  <si>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</si>
  <si>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</si>
  <si>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</si>
  <si>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</si>
  <si>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</si>
  <si>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</si>
  <si>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</si>
  <si>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</si>
  <si>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</si>
  <si>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</si>
  <si>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</si>
  <si>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</si>
  <si>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</si>
  <si>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</si>
  <si>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</si>
  <si>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</si>
  <si>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</si>
  <si>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</si>
  <si>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</si>
  <si>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</si>
  <si>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</si>
  <si>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</si>
  <si>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</si>
  <si>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</si>
  <si>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</si>
  <si>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</si>
  <si>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</si>
  <si>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</si>
  <si>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</si>
  <si>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</si>
  <si>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Статистические таблицы</t>
  </si>
  <si>
    <t>Ссылка</t>
  </si>
  <si>
    <t>За последние 4 квартала,  нац. валюта</t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</si>
  <si>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предстоставляются без учета консолидированных позиций на региональном и местном уровнях.</t>
    </r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</si>
  <si>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</si>
  <si>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</si>
  <si>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</si>
  <si>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</si>
  <si>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</si>
  <si>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</si>
  <si>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</si>
  <si>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</si>
  <si>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</si>
  <si>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</si>
  <si>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</si>
  <si>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</si>
  <si>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</si>
  <si>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t>`</t>
  </si>
  <si>
    <t>1 квартал 2019</t>
  </si>
  <si>
    <t>2 квартал 2019</t>
  </si>
  <si>
    <t>3 квартал 2019</t>
  </si>
  <si>
    <t>4 квартал 2019</t>
  </si>
  <si>
    <t>3 квартал 2018</t>
  </si>
  <si>
    <t>4 квартал 2018</t>
  </si>
  <si>
    <t>н/д</t>
  </si>
  <si>
    <t>20 сентября 2019 г.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</si>
  <si>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полугодие 2019 года</t>
    </r>
  </si>
  <si>
    <t>За 1 полугодие 2019 года, нац. валюта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</si>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</sst>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0"/>
    <numFmt numFmtId="167" formatCode="#,##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 applyAlignment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4" fontId="14" fillId="0" borderId="12" xfId="0" applyNumberFormat="1" applyFont="1" applyFill="1" applyBorder="1"/>
    <xf numFmtId="166" fontId="0" fillId="0" borderId="0" xfId="0" applyNumberFormat="1"/>
    <xf numFmtId="0" fontId="12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4" fillId="0" borderId="1" xfId="0" applyNumberFormat="1" applyFont="1" applyFill="1" applyBorder="1"/>
    <xf numFmtId="167" fontId="0" fillId="0" borderId="0" xfId="0" applyNumberFormat="1"/>
    <xf numFmtId="164" fontId="14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</cellXfs>
  <cellStyles count="4">
    <cellStyle name="20% - Accent1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160020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opLeftCell="A16" zoomScale="85" zoomScaleNormal="85" zoomScaleSheetLayoutView="100" workbookViewId="0">
      <selection activeCell="E12" sqref="E12"/>
    </sheetView>
  </sheetViews>
  <sheetFormatPr defaultRowHeight="14.4" x14ac:dyDescent="0.3"/>
  <cols>
    <col min="1" max="1" width="43" customWidth="1"/>
    <col min="2" max="11" width="12" customWidth="1"/>
  </cols>
  <sheetData>
    <row r="1" spans="1:25" x14ac:dyDescent="0.3">
      <c r="C1" s="57" t="s">
        <v>77</v>
      </c>
    </row>
    <row r="2" spans="1:25" x14ac:dyDescent="0.3">
      <c r="C2" s="58" t="s">
        <v>102</v>
      </c>
    </row>
    <row r="4" spans="1:25" x14ac:dyDescent="0.3">
      <c r="I4" s="6"/>
    </row>
    <row r="5" spans="1:25" ht="16.8" x14ac:dyDescent="0.3">
      <c r="A5" s="98" t="s">
        <v>73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25" ht="19.5" customHeight="1" x14ac:dyDescent="0.3">
      <c r="A6" s="99" t="s">
        <v>103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25" x14ac:dyDescent="0.3">
      <c r="A7" s="100" t="s">
        <v>0</v>
      </c>
      <c r="B7" s="101" t="s">
        <v>1</v>
      </c>
      <c r="C7" s="102"/>
      <c r="D7" s="101" t="s">
        <v>2</v>
      </c>
      <c r="E7" s="102"/>
      <c r="F7" s="101" t="s">
        <v>3</v>
      </c>
      <c r="G7" s="102"/>
      <c r="H7" s="101" t="s">
        <v>4</v>
      </c>
      <c r="I7" s="102"/>
      <c r="J7" s="101" t="s">
        <v>5</v>
      </c>
      <c r="K7" s="102"/>
    </row>
    <row r="8" spans="1:25" ht="42" x14ac:dyDescent="0.3">
      <c r="A8" s="100"/>
      <c r="B8" s="12" t="s">
        <v>84</v>
      </c>
      <c r="C8" s="12" t="s">
        <v>6</v>
      </c>
      <c r="D8" s="12" t="s">
        <v>84</v>
      </c>
      <c r="E8" s="12" t="s">
        <v>6</v>
      </c>
      <c r="F8" s="12" t="s">
        <v>84</v>
      </c>
      <c r="G8" s="12" t="s">
        <v>6</v>
      </c>
      <c r="H8" s="12" t="s">
        <v>84</v>
      </c>
      <c r="I8" s="12" t="s">
        <v>6</v>
      </c>
      <c r="J8" s="12" t="s">
        <v>84</v>
      </c>
      <c r="K8" s="12" t="s">
        <v>6</v>
      </c>
    </row>
    <row r="9" spans="1:25" x14ac:dyDescent="0.3">
      <c r="A9" s="95" t="s">
        <v>86</v>
      </c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25" x14ac:dyDescent="0.3">
      <c r="A10" s="39" t="s">
        <v>7</v>
      </c>
      <c r="B10" s="19">
        <v>779.6928217497998</v>
      </c>
      <c r="C10" s="20">
        <f>B10/ВВП!$B$8*100</f>
        <v>28.623231608011196</v>
      </c>
      <c r="D10" s="44">
        <v>27.850282424355999</v>
      </c>
      <c r="E10" s="20">
        <f>D10/ВВП!$B$9*100</f>
        <v>46.178318503399915</v>
      </c>
      <c r="F10" s="19">
        <v>5853.2648919698204</v>
      </c>
      <c r="G10" s="20">
        <f>F10/ВВП!$B$10*100</f>
        <v>21.133247744014422</v>
      </c>
      <c r="H10" s="19">
        <v>88.322140000000005</v>
      </c>
      <c r="I10" s="20">
        <f>H10/ВВП!$B$11*100</f>
        <v>37.978200043773633</v>
      </c>
      <c r="J10" s="45">
        <v>18461.817266554051</v>
      </c>
      <c r="K10" s="24">
        <f>J10/ВВП!$B$12*100</f>
        <v>36.43170701268312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3">
      <c r="A11" s="39" t="s">
        <v>9</v>
      </c>
      <c r="B11" s="9">
        <v>625.24275167310009</v>
      </c>
      <c r="C11" s="23">
        <f>B11/ВВП!$B$8*100</f>
        <v>22.953229263039535</v>
      </c>
      <c r="D11" s="39">
        <v>23.740527087432994</v>
      </c>
      <c r="E11" s="23">
        <f>D11/ВВП!$B$9*100</f>
        <v>39.363967825451034</v>
      </c>
      <c r="F11" s="9">
        <v>5379.9977800100814</v>
      </c>
      <c r="G11" s="23">
        <f>F11/ВВП!$B$10*100</f>
        <v>19.424514018352902</v>
      </c>
      <c r="H11" s="9">
        <v>79.760283000000015</v>
      </c>
      <c r="I11" s="23">
        <f>H11/ВВП!$B$11*100</f>
        <v>34.296632569387448</v>
      </c>
      <c r="J11" s="45">
        <v>14626.233995211969</v>
      </c>
      <c r="K11" s="24">
        <f>J11/ВВП!$B$12*100</f>
        <v>28.862742162324938</v>
      </c>
      <c r="M11" s="6"/>
      <c r="N11" s="6"/>
    </row>
    <row r="12" spans="1:25" x14ac:dyDescent="0.3">
      <c r="A12" s="39" t="s">
        <v>13</v>
      </c>
      <c r="B12" s="9">
        <v>20.878261033800001</v>
      </c>
      <c r="C12" s="23">
        <f>B12/ВВП!$B$8*100</f>
        <v>0.76645992430944954</v>
      </c>
      <c r="D12" s="39">
        <v>1.5787905754899998</v>
      </c>
      <c r="E12" s="23">
        <f>D12/ВВП!$B$9*100</f>
        <v>2.6177793436444516</v>
      </c>
      <c r="F12" s="9">
        <v>524.72004122955002</v>
      </c>
      <c r="G12" s="23">
        <f>F12/ВВП!$B$10*100</f>
        <v>1.8945048331516241</v>
      </c>
      <c r="H12" s="9">
        <v>7.7612769999999998</v>
      </c>
      <c r="I12" s="23">
        <f>H12/ВВП!$B$11*100</f>
        <v>3.3373209763841691</v>
      </c>
      <c r="J12" s="45">
        <v>1068.5280856272498</v>
      </c>
      <c r="K12" s="24">
        <f>J12/ВВП!$B$12*100</f>
        <v>2.1085845227662805</v>
      </c>
      <c r="M12" s="6"/>
      <c r="N12" s="6"/>
    </row>
    <row r="13" spans="1:25" x14ac:dyDescent="0.3">
      <c r="A13" s="42" t="s">
        <v>14</v>
      </c>
      <c r="B13" s="33">
        <v>133.57180904289999</v>
      </c>
      <c r="C13" s="34">
        <f>B13/ВВП!$B$8*100</f>
        <v>4.9035424206622205</v>
      </c>
      <c r="D13" s="42">
        <v>2.5309647614330024</v>
      </c>
      <c r="E13" s="34">
        <f>D13/ВВП!$B$9*100</f>
        <v>4.1965713343044264</v>
      </c>
      <c r="F13" s="33">
        <v>-51.4529292698112</v>
      </c>
      <c r="G13" s="34">
        <f>F13/ВВП!$B$10*100</f>
        <v>-0.18577110749010292</v>
      </c>
      <c r="H13" s="33">
        <v>0.80057999999998897</v>
      </c>
      <c r="I13" s="34">
        <f>H13/ВВП!$B$11*100</f>
        <v>0.34424649800201712</v>
      </c>
      <c r="J13" s="89">
        <v>2767.0551857148307</v>
      </c>
      <c r="K13" s="24">
        <f>J13/ВВП!$B$12*100</f>
        <v>5.4603803275918992</v>
      </c>
      <c r="M13" s="6"/>
      <c r="N13" s="6"/>
    </row>
    <row r="14" spans="1:25" ht="16.2" x14ac:dyDescent="0.3">
      <c r="A14" s="103" t="s">
        <v>90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/>
      <c r="M14" s="6"/>
    </row>
    <row r="15" spans="1:25" x14ac:dyDescent="0.3">
      <c r="A15" s="39" t="s">
        <v>7</v>
      </c>
      <c r="B15" s="44">
        <v>758.5024805999999</v>
      </c>
      <c r="C15" s="20">
        <f>B15/ВВП!$B$8*100</f>
        <v>27.845314939210404</v>
      </c>
      <c r="D15" s="44">
        <v>13.069056024149999</v>
      </c>
      <c r="E15" s="20">
        <f>D15/ВВП!$B$9*100</f>
        <v>21.669691618430019</v>
      </c>
      <c r="F15" s="19">
        <v>4902.347057309199</v>
      </c>
      <c r="G15" s="20">
        <f>F15/ВВП!$B$10*100</f>
        <v>17.699953240009549</v>
      </c>
      <c r="H15" s="19">
        <v>63.391249999999999</v>
      </c>
      <c r="I15" s="20">
        <f>H15/ВВП!$B$11*100</f>
        <v>27.258007714994964</v>
      </c>
      <c r="J15" s="45">
        <v>9488.2094472911504</v>
      </c>
      <c r="K15" s="24">
        <f>J15/ВВП!$B$12*100</f>
        <v>18.723599181371586</v>
      </c>
      <c r="M15" s="6"/>
      <c r="O15" s="6"/>
    </row>
    <row r="16" spans="1:25" x14ac:dyDescent="0.3">
      <c r="A16" s="39" t="s">
        <v>9</v>
      </c>
      <c r="B16" s="39">
        <v>613.09814509000012</v>
      </c>
      <c r="C16" s="23">
        <f>B16/ВВП!$B$8*100</f>
        <v>22.507389725571283</v>
      </c>
      <c r="D16" s="39">
        <v>10.393574550954</v>
      </c>
      <c r="E16" s="23">
        <f>D16/ВВП!$B$9*100</f>
        <v>17.233498342661203</v>
      </c>
      <c r="F16" s="9">
        <v>5067.8176004905299</v>
      </c>
      <c r="G16" s="23">
        <f>F16/ВВП!$B$10*100</f>
        <v>18.297385621411799</v>
      </c>
      <c r="H16" s="9">
        <v>57.933900000000001</v>
      </c>
      <c r="I16" s="23">
        <f>H16/ВВП!$B$11*100</f>
        <v>24.911366997176216</v>
      </c>
      <c r="J16" s="45">
        <v>6899.7937803066006</v>
      </c>
      <c r="K16" s="24">
        <f>J16/ВВП!$B$12*100</f>
        <v>13.615737921285497</v>
      </c>
      <c r="M16" s="6"/>
    </row>
    <row r="17" spans="1:13" x14ac:dyDescent="0.3">
      <c r="A17" s="46" t="s">
        <v>10</v>
      </c>
      <c r="B17" s="39"/>
      <c r="C17" s="23"/>
      <c r="D17" s="39"/>
      <c r="E17" s="23"/>
      <c r="F17" s="9"/>
      <c r="G17" s="23"/>
      <c r="H17" s="9"/>
      <c r="I17" s="23"/>
      <c r="J17" s="45"/>
      <c r="K17" s="24"/>
      <c r="M17" s="6"/>
    </row>
    <row r="18" spans="1:13" x14ac:dyDescent="0.3">
      <c r="A18" s="46" t="s">
        <v>11</v>
      </c>
      <c r="B18" s="39">
        <v>217.96973073000001</v>
      </c>
      <c r="C18" s="23">
        <f>B18/ВВП!$B$8*100</f>
        <v>8.001866776481231</v>
      </c>
      <c r="D18" s="39">
        <v>0.85082152806</v>
      </c>
      <c r="E18" s="23">
        <f>D18/ВВП!$B$9*100</f>
        <v>1.4107400030508885</v>
      </c>
      <c r="F18" s="9">
        <v>1444.0917302923999</v>
      </c>
      <c r="G18" s="23">
        <f>F18/ВВП!$B$10*100</f>
        <v>5.2139017906434253</v>
      </c>
      <c r="H18" s="9">
        <v>15.172113999999999</v>
      </c>
      <c r="I18" s="23">
        <f>H18/ВВП!$B$11*100</f>
        <v>6.523954023067585</v>
      </c>
      <c r="J18" s="45">
        <v>620.66484178282997</v>
      </c>
      <c r="K18" s="24">
        <f>J18/ВВП!$B$12*100</f>
        <v>1.2247916520043618</v>
      </c>
      <c r="M18" s="6"/>
    </row>
    <row r="19" spans="1:13" x14ac:dyDescent="0.3">
      <c r="A19" s="47" t="s">
        <v>10</v>
      </c>
      <c r="B19" s="39"/>
      <c r="C19" s="23"/>
      <c r="D19" s="39"/>
      <c r="E19" s="23"/>
      <c r="F19" s="9"/>
      <c r="G19" s="23"/>
      <c r="H19" s="9"/>
      <c r="I19" s="23"/>
      <c r="J19" s="45"/>
      <c r="K19" s="24"/>
      <c r="M19" s="6"/>
    </row>
    <row r="20" spans="1:13" x14ac:dyDescent="0.3">
      <c r="A20" s="47" t="s">
        <v>12</v>
      </c>
      <c r="B20" s="9">
        <v>155.39929702000001</v>
      </c>
      <c r="C20" s="23">
        <f>B20/ВВП!$B$8*100</f>
        <v>5.7048493281536699</v>
      </c>
      <c r="D20" s="9" t="s">
        <v>8</v>
      </c>
      <c r="E20" s="24" t="s">
        <v>8</v>
      </c>
      <c r="F20" s="9">
        <v>0</v>
      </c>
      <c r="G20" s="23">
        <f>F20/ВВП!$B$10*100</f>
        <v>0</v>
      </c>
      <c r="H20" s="9">
        <v>10.556010000000001</v>
      </c>
      <c r="I20" s="23">
        <f>H20/ВВП!$B$11*100</f>
        <v>4.5390460358419187</v>
      </c>
      <c r="J20" s="45">
        <v>362.34704714267997</v>
      </c>
      <c r="K20" s="24">
        <f>J20/ВВП!$B$12*100</f>
        <v>0.71503911385409269</v>
      </c>
      <c r="M20" s="6"/>
    </row>
    <row r="21" spans="1:13" x14ac:dyDescent="0.3">
      <c r="A21" s="39" t="s">
        <v>13</v>
      </c>
      <c r="B21" s="39">
        <v>23.539051369999992</v>
      </c>
      <c r="C21" s="23">
        <f>B21/ВВП!$B$8*100</f>
        <v>0.86413995409668021</v>
      </c>
      <c r="D21" s="39">
        <v>0.64464843202</v>
      </c>
      <c r="E21" s="23">
        <f>D21/ВВП!$B$9*100</f>
        <v>1.0688861305946082</v>
      </c>
      <c r="F21" s="9">
        <v>69.888893702350003</v>
      </c>
      <c r="G21" s="23">
        <f>F21/ВВП!$B$10*100</f>
        <v>0.25233426684535354</v>
      </c>
      <c r="H21" s="9">
        <v>6.5576800000000004</v>
      </c>
      <c r="I21" s="23">
        <f>H21/ВВП!$B$11*100</f>
        <v>2.8197786292661555</v>
      </c>
      <c r="J21" s="45">
        <v>853.20900167764</v>
      </c>
      <c r="K21" s="24">
        <f>J21/ВВП!$B$12*100</f>
        <v>1.6836836764718737</v>
      </c>
      <c r="M21" s="6"/>
    </row>
    <row r="22" spans="1:13" x14ac:dyDescent="0.3">
      <c r="A22" s="42" t="s">
        <v>14</v>
      </c>
      <c r="B22" s="42">
        <v>121.86528413999977</v>
      </c>
      <c r="C22" s="34">
        <f>B22/ВВП!$B$8*100</f>
        <v>4.4737852595424421</v>
      </c>
      <c r="D22" s="42">
        <v>2.0308330411760003</v>
      </c>
      <c r="E22" s="34">
        <f>D22/ВВП!$B$9*100</f>
        <v>3.367307145174208</v>
      </c>
      <c r="F22" s="33">
        <v>-235.35943688368087</v>
      </c>
      <c r="G22" s="23">
        <f>F22/ВВП!$B$10*100</f>
        <v>-0.84976664824760151</v>
      </c>
      <c r="H22" s="33">
        <v>-1.1003300000000018</v>
      </c>
      <c r="I22" s="34">
        <f>H22/ВВП!$B$11*100</f>
        <v>-0.47313791144740736</v>
      </c>
      <c r="J22" s="89">
        <v>1735.2066653069096</v>
      </c>
      <c r="K22" s="35">
        <f>J22/ВВП!$B$12*100</f>
        <v>3.4241775836142145</v>
      </c>
      <c r="M22" s="6"/>
    </row>
    <row r="23" spans="1:13" x14ac:dyDescent="0.3">
      <c r="A23" s="95" t="s">
        <v>15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  <c r="M23" s="6"/>
    </row>
    <row r="24" spans="1:13" x14ac:dyDescent="0.3">
      <c r="A24" s="44" t="s">
        <v>7</v>
      </c>
      <c r="B24" s="48" t="s">
        <v>16</v>
      </c>
      <c r="C24" s="49" t="s">
        <v>16</v>
      </c>
      <c r="D24" s="48" t="s">
        <v>16</v>
      </c>
      <c r="E24" s="49" t="s">
        <v>16</v>
      </c>
      <c r="F24" s="48" t="s">
        <v>16</v>
      </c>
      <c r="G24" s="49" t="s">
        <v>16</v>
      </c>
      <c r="H24" s="48" t="s">
        <v>16</v>
      </c>
      <c r="I24" s="49" t="s">
        <v>16</v>
      </c>
      <c r="J24" s="50">
        <v>5451.9847175165705</v>
      </c>
      <c r="K24" s="24">
        <f>J24/ВВП!$B$12*100</f>
        <v>10.758697640563506</v>
      </c>
      <c r="M24" s="6"/>
    </row>
    <row r="25" spans="1:13" x14ac:dyDescent="0.3">
      <c r="A25" s="39" t="s">
        <v>9</v>
      </c>
      <c r="B25" s="36" t="s">
        <v>16</v>
      </c>
      <c r="C25" s="31" t="s">
        <v>16</v>
      </c>
      <c r="D25" s="36" t="s">
        <v>16</v>
      </c>
      <c r="E25" s="31" t="s">
        <v>16</v>
      </c>
      <c r="F25" s="36" t="s">
        <v>16</v>
      </c>
      <c r="G25" s="31" t="s">
        <v>16</v>
      </c>
      <c r="H25" s="36" t="s">
        <v>16</v>
      </c>
      <c r="I25" s="31" t="s">
        <v>16</v>
      </c>
      <c r="J25" s="45">
        <v>4552.6102897228011</v>
      </c>
      <c r="K25" s="24">
        <f>J25/ВВП!$B$12*100</f>
        <v>8.9839132206439416</v>
      </c>
      <c r="M25" s="6"/>
    </row>
    <row r="26" spans="1:13" x14ac:dyDescent="0.3">
      <c r="A26" s="39" t="s">
        <v>13</v>
      </c>
      <c r="B26" s="36" t="s">
        <v>16</v>
      </c>
      <c r="C26" s="31" t="s">
        <v>16</v>
      </c>
      <c r="D26" s="36" t="s">
        <v>16</v>
      </c>
      <c r="E26" s="31" t="s">
        <v>16</v>
      </c>
      <c r="F26" s="36" t="s">
        <v>16</v>
      </c>
      <c r="G26" s="31" t="s">
        <v>16</v>
      </c>
      <c r="H26" s="36" t="s">
        <v>16</v>
      </c>
      <c r="I26" s="31" t="s">
        <v>16</v>
      </c>
      <c r="J26" s="45">
        <v>161.71338345837</v>
      </c>
      <c r="K26" s="24">
        <f>J26/ВВП!$B$12*100</f>
        <v>0.31911780520426941</v>
      </c>
      <c r="M26" s="6"/>
    </row>
    <row r="27" spans="1:13" x14ac:dyDescent="0.3">
      <c r="A27" s="39" t="s">
        <v>14</v>
      </c>
      <c r="B27" s="41" t="s">
        <v>16</v>
      </c>
      <c r="C27" s="51" t="s">
        <v>16</v>
      </c>
      <c r="D27" s="41" t="s">
        <v>16</v>
      </c>
      <c r="E27" s="51" t="s">
        <v>16</v>
      </c>
      <c r="F27" s="41" t="s">
        <v>16</v>
      </c>
      <c r="G27" s="51" t="s">
        <v>16</v>
      </c>
      <c r="H27" s="41" t="s">
        <v>16</v>
      </c>
      <c r="I27" s="51" t="s">
        <v>16</v>
      </c>
      <c r="J27" s="45">
        <v>737.6610443353992</v>
      </c>
      <c r="K27" s="24">
        <f>J27/ВВП!$B$12*100</f>
        <v>1.455666614715295</v>
      </c>
      <c r="M27" s="6"/>
    </row>
    <row r="28" spans="1:13" x14ac:dyDescent="0.3">
      <c r="A28" s="95" t="s">
        <v>17</v>
      </c>
      <c r="B28" s="96"/>
      <c r="C28" s="96"/>
      <c r="D28" s="96"/>
      <c r="E28" s="96"/>
      <c r="F28" s="96"/>
      <c r="G28" s="96"/>
      <c r="H28" s="96"/>
      <c r="I28" s="96"/>
      <c r="J28" s="96"/>
      <c r="K28" s="97"/>
      <c r="M28" s="6"/>
    </row>
    <row r="29" spans="1:13" x14ac:dyDescent="0.3">
      <c r="A29" s="39" t="s">
        <v>7</v>
      </c>
      <c r="B29" s="44">
        <v>60.753493267599993</v>
      </c>
      <c r="C29" s="20">
        <f>B29/ВВП!$B$8*100</f>
        <v>2.2303159145311318</v>
      </c>
      <c r="D29" s="44">
        <v>9.3499719796900003</v>
      </c>
      <c r="E29" s="20">
        <f>D29/ВВП!$B$9*100</f>
        <v>15.503109717063253</v>
      </c>
      <c r="F29" s="44">
        <v>2530.9830972314098</v>
      </c>
      <c r="G29" s="20">
        <f>F29/ВВП!$B$10*100</f>
        <v>9.1381295425541307</v>
      </c>
      <c r="H29" s="19">
        <v>10.20473</v>
      </c>
      <c r="I29" s="20">
        <f>H29/ВВП!$B$11*100</f>
        <v>4.3879969091860556</v>
      </c>
      <c r="J29" s="45">
        <v>1983.7919027942103</v>
      </c>
      <c r="K29" s="24">
        <f>J29/ВВП!$B$12*100</f>
        <v>3.9147243379807199</v>
      </c>
      <c r="M29" s="6"/>
    </row>
    <row r="30" spans="1:13" x14ac:dyDescent="0.3">
      <c r="A30" s="39" t="s">
        <v>9</v>
      </c>
      <c r="B30" s="39">
        <v>49.199188063099996</v>
      </c>
      <c r="C30" s="23">
        <f>B30/ВВП!$B$8*100</f>
        <v>1.8061468767864446</v>
      </c>
      <c r="D30" s="39">
        <v>8.0474233744900001</v>
      </c>
      <c r="E30" s="23">
        <f>D30/ВВП!$B$9*100</f>
        <v>13.343364855571934</v>
      </c>
      <c r="F30" s="39">
        <v>1869.8815388263001</v>
      </c>
      <c r="G30" s="23">
        <f>F30/ВВП!$B$10*100</f>
        <v>6.7512184295962108</v>
      </c>
      <c r="H30" s="9">
        <v>7.6615399999999996</v>
      </c>
      <c r="I30" s="23">
        <f>H30/ВВП!$B$11*100</f>
        <v>3.2944344279177731</v>
      </c>
      <c r="J30" s="45">
        <v>1880.4184340315899</v>
      </c>
      <c r="K30" s="24">
        <f>J30/ВВП!$B$12*100</f>
        <v>3.7107318559585267</v>
      </c>
      <c r="M30" s="6"/>
    </row>
    <row r="31" spans="1:13" x14ac:dyDescent="0.3">
      <c r="A31" s="39" t="s">
        <v>13</v>
      </c>
      <c r="B31" s="39">
        <v>-0.14460256620000064</v>
      </c>
      <c r="C31" s="23">
        <f>B31/ВВП!$B$8*100</f>
        <v>-5.3084915340974826E-3</v>
      </c>
      <c r="D31" s="39">
        <v>0.89916856849000015</v>
      </c>
      <c r="E31" s="23">
        <f>D31/ВВП!$B$9*100</f>
        <v>1.4909038232109608</v>
      </c>
      <c r="F31" s="39">
        <v>454.83114752720002</v>
      </c>
      <c r="G31" s="23">
        <f>F31/ВВП!$B$10*100</f>
        <v>1.6421705663062705</v>
      </c>
      <c r="H31" s="9">
        <v>1.10253</v>
      </c>
      <c r="I31" s="23">
        <f>H31/ВВП!$B$11*100</f>
        <v>0.47408390347269375</v>
      </c>
      <c r="J31" s="45">
        <v>52.98722758401999</v>
      </c>
      <c r="K31" s="24">
        <f>J31/ВВП!$B$12*100</f>
        <v>0.10456257490169032</v>
      </c>
      <c r="M31" s="6"/>
    </row>
    <row r="32" spans="1:13" x14ac:dyDescent="0.3">
      <c r="A32" s="39" t="s">
        <v>14</v>
      </c>
      <c r="B32" s="42">
        <v>11.698907770700002</v>
      </c>
      <c r="C32" s="34">
        <f>B32/ВВП!$B$8*100</f>
        <v>0.42947752927878491</v>
      </c>
      <c r="D32" s="42">
        <v>0.403380036710001</v>
      </c>
      <c r="E32" s="34">
        <f>D32/ВВП!$B$9*100</f>
        <v>0.66884103828036179</v>
      </c>
      <c r="F32" s="42">
        <v>206.27041087790968</v>
      </c>
      <c r="G32" s="34">
        <f>F32/ВВП!$B$10*100</f>
        <v>0.74474054665164968</v>
      </c>
      <c r="H32" s="33">
        <v>1.4406600000000001</v>
      </c>
      <c r="I32" s="34">
        <f>H32/ВВП!$B$11*100</f>
        <v>0.61947857779558924</v>
      </c>
      <c r="J32" s="45">
        <v>50.386241178600365</v>
      </c>
      <c r="K32" s="24">
        <f>J32/ВВП!$B$12*100</f>
        <v>9.9429907120502467E-2</v>
      </c>
      <c r="M32" s="6"/>
    </row>
    <row r="33" spans="1:13" x14ac:dyDescent="0.3">
      <c r="A33" s="95" t="s">
        <v>72</v>
      </c>
      <c r="B33" s="96"/>
      <c r="C33" s="96"/>
      <c r="D33" s="96"/>
      <c r="E33" s="96"/>
      <c r="F33" s="96"/>
      <c r="G33" s="96"/>
      <c r="H33" s="96"/>
      <c r="I33" s="96"/>
      <c r="J33" s="96"/>
      <c r="K33" s="97"/>
      <c r="M33" s="6"/>
    </row>
    <row r="34" spans="1:13" x14ac:dyDescent="0.3">
      <c r="A34" s="39" t="s">
        <v>7</v>
      </c>
      <c r="B34" s="48" t="s">
        <v>16</v>
      </c>
      <c r="C34" s="49" t="s">
        <v>16</v>
      </c>
      <c r="D34" s="19">
        <v>7.6281675445000001</v>
      </c>
      <c r="E34" s="20">
        <f>D34/ВВП!$B$9*100</f>
        <v>12.648200298290673</v>
      </c>
      <c r="F34" s="19">
        <v>0</v>
      </c>
      <c r="G34" s="20">
        <f>F34/ВВП!$B$10*100</f>
        <v>0</v>
      </c>
      <c r="H34" s="52">
        <v>31.078080000000003</v>
      </c>
      <c r="I34" s="53">
        <f>H34/ВВП!$B$11*100</f>
        <v>13.363461746017483</v>
      </c>
      <c r="J34" s="45">
        <v>6559.2243066228912</v>
      </c>
      <c r="K34" s="24">
        <f>J34/ВВП!$B$12*100</f>
        <v>12.943673676278241</v>
      </c>
      <c r="M34" s="6"/>
    </row>
    <row r="35" spans="1:13" x14ac:dyDescent="0.3">
      <c r="A35" s="46" t="s">
        <v>10</v>
      </c>
      <c r="B35" s="36"/>
      <c r="C35" s="31"/>
      <c r="D35" s="9"/>
      <c r="E35" s="23"/>
      <c r="F35" s="9"/>
      <c r="G35" s="23"/>
      <c r="H35" s="30"/>
      <c r="I35" s="54"/>
      <c r="J35" s="45"/>
      <c r="K35" s="24"/>
      <c r="M35" s="6"/>
    </row>
    <row r="36" spans="1:13" x14ac:dyDescent="0.3">
      <c r="A36" s="46" t="s">
        <v>18</v>
      </c>
      <c r="B36" s="36" t="s">
        <v>16</v>
      </c>
      <c r="C36" s="31" t="s">
        <v>16</v>
      </c>
      <c r="D36" s="9">
        <v>7.0252947082200006</v>
      </c>
      <c r="E36" s="23">
        <f>D36/ВВП!$B$9*100</f>
        <v>11.648581930814473</v>
      </c>
      <c r="F36" s="9" t="s">
        <v>8</v>
      </c>
      <c r="G36" s="24" t="s">
        <v>8</v>
      </c>
      <c r="H36" s="30">
        <v>15.241700000000002</v>
      </c>
      <c r="I36" s="54">
        <f>H36/ВВП!$B$11*100</f>
        <v>6.5538757508274221</v>
      </c>
      <c r="J36" s="45">
        <v>3724.5251414009999</v>
      </c>
      <c r="K36" s="24">
        <f>J36/ВВП!$B$12*100</f>
        <v>7.3498078089373529</v>
      </c>
      <c r="M36" s="6"/>
    </row>
    <row r="37" spans="1:13" x14ac:dyDescent="0.3">
      <c r="A37" s="39" t="s">
        <v>9</v>
      </c>
      <c r="B37" s="36" t="s">
        <v>16</v>
      </c>
      <c r="C37" s="31" t="s">
        <v>16</v>
      </c>
      <c r="D37" s="9">
        <v>7.5456041582599989</v>
      </c>
      <c r="E37" s="23">
        <f>D37/ВВП!$B$9*100</f>
        <v>12.511302643594874</v>
      </c>
      <c r="F37" s="9">
        <v>0</v>
      </c>
      <c r="G37" s="23">
        <f>F37/ВВП!$B$10*100</f>
        <v>0</v>
      </c>
      <c r="H37" s="30">
        <v>30.652544000000002</v>
      </c>
      <c r="I37" s="54">
        <f>H37/ВВП!$B$11*100</f>
        <v>13.180482808529925</v>
      </c>
      <c r="J37" s="45">
        <v>6312.760935607449</v>
      </c>
      <c r="K37" s="24">
        <f>J37/ВВП!$B$12*100</f>
        <v>12.457314116298217</v>
      </c>
      <c r="M37" s="6"/>
    </row>
    <row r="38" spans="1:13" x14ac:dyDescent="0.3">
      <c r="A38" s="46" t="s">
        <v>10</v>
      </c>
      <c r="B38" s="36"/>
      <c r="C38" s="31"/>
      <c r="D38" s="9"/>
      <c r="E38" s="23"/>
      <c r="F38" s="9"/>
      <c r="G38" s="23"/>
      <c r="H38" s="30"/>
      <c r="I38" s="54"/>
      <c r="J38" s="45"/>
      <c r="K38" s="24"/>
      <c r="M38" s="6"/>
    </row>
    <row r="39" spans="1:13" x14ac:dyDescent="0.3">
      <c r="A39" s="46" t="s">
        <v>11</v>
      </c>
      <c r="B39" s="36" t="s">
        <v>16</v>
      </c>
      <c r="C39" s="31" t="s">
        <v>16</v>
      </c>
      <c r="D39" s="9">
        <v>7.4734901346699996</v>
      </c>
      <c r="E39" s="23">
        <f>D39/ВВП!$B$9*100</f>
        <v>12.391730989018459</v>
      </c>
      <c r="F39" s="9">
        <v>0</v>
      </c>
      <c r="G39" s="24" t="s">
        <v>8</v>
      </c>
      <c r="H39" s="30">
        <v>28.059559999999998</v>
      </c>
      <c r="I39" s="54">
        <f>H39/ВВП!$B$11*100</f>
        <v>12.065509087758389</v>
      </c>
      <c r="J39" s="45">
        <v>5098.8928304820101</v>
      </c>
      <c r="K39" s="24">
        <f>J39/ВВП!$B$12*100</f>
        <v>10.061922236968606</v>
      </c>
      <c r="M39" s="6"/>
    </row>
    <row r="40" spans="1:13" x14ac:dyDescent="0.3">
      <c r="A40" s="47" t="s">
        <v>10</v>
      </c>
      <c r="B40" s="36"/>
      <c r="C40" s="31"/>
      <c r="D40" s="9"/>
      <c r="E40" s="23"/>
      <c r="F40" s="9"/>
      <c r="G40" s="24"/>
      <c r="H40" s="30"/>
      <c r="I40" s="54"/>
      <c r="J40" s="45"/>
      <c r="K40" s="24"/>
      <c r="M40" s="6"/>
    </row>
    <row r="41" spans="1:13" x14ac:dyDescent="0.3">
      <c r="A41" s="47" t="s">
        <v>12</v>
      </c>
      <c r="B41" s="36" t="s">
        <v>16</v>
      </c>
      <c r="C41" s="31" t="s">
        <v>16</v>
      </c>
      <c r="D41" s="9">
        <v>0</v>
      </c>
      <c r="E41" s="24" t="s">
        <v>8</v>
      </c>
      <c r="F41" s="9" t="s">
        <v>8</v>
      </c>
      <c r="G41" s="24" t="s">
        <v>8</v>
      </c>
      <c r="H41" s="30">
        <v>23.635939999999998</v>
      </c>
      <c r="I41" s="54">
        <f>H41/ВВП!$B$11*100</f>
        <v>10.163368522803353</v>
      </c>
      <c r="J41" s="45">
        <v>3478.8904898921696</v>
      </c>
      <c r="K41" s="24">
        <f>J41/ВВП!$B$12*100</f>
        <v>6.865083606182715</v>
      </c>
      <c r="M41" s="6"/>
    </row>
    <row r="42" spans="1:13" x14ac:dyDescent="0.3">
      <c r="A42" s="39" t="s">
        <v>13</v>
      </c>
      <c r="B42" s="36" t="s">
        <v>16</v>
      </c>
      <c r="C42" s="31" t="s">
        <v>16</v>
      </c>
      <c r="D42" s="9">
        <v>3.8035770000000003E-4</v>
      </c>
      <c r="E42" s="23">
        <f>D42/ВВП!$B$9*100</f>
        <v>6.306678958652172E-4</v>
      </c>
      <c r="F42" s="9" t="s">
        <v>8</v>
      </c>
      <c r="G42" s="24" t="s">
        <v>8</v>
      </c>
      <c r="H42" s="30">
        <v>0.101062</v>
      </c>
      <c r="I42" s="54">
        <f>H42/ВВП!$B$11*100</f>
        <v>4.3456293663444417E-2</v>
      </c>
      <c r="J42" s="45">
        <v>0.59875123768000005</v>
      </c>
      <c r="K42" s="24">
        <f>J42/ВВП!$B$12*100</f>
        <v>1.1815483464976744E-3</v>
      </c>
      <c r="M42" s="6" t="s">
        <v>94</v>
      </c>
    </row>
    <row r="43" spans="1:13" x14ac:dyDescent="0.3">
      <c r="A43" s="39" t="s">
        <v>14</v>
      </c>
      <c r="B43" s="41" t="s">
        <v>16</v>
      </c>
      <c r="C43" s="51" t="s">
        <v>16</v>
      </c>
      <c r="D43" s="33">
        <v>8.2183028540000758E-2</v>
      </c>
      <c r="E43" s="34">
        <f>D43/ВВП!$B$9*100</f>
        <v>0.13626698679993426</v>
      </c>
      <c r="F43" s="33">
        <v>0</v>
      </c>
      <c r="G43" s="35">
        <f>F43/ВВП!$B$10*100</f>
        <v>0</v>
      </c>
      <c r="H43" s="55">
        <v>0.32447400000000004</v>
      </c>
      <c r="I43" s="56">
        <f>H43/ВВП!$B$11*100</f>
        <v>0.13952264382411259</v>
      </c>
      <c r="J43" s="45">
        <v>245.86461977776159</v>
      </c>
      <c r="K43" s="24">
        <f>J43/ВВП!$B$12*100</f>
        <v>0.48517801163352348</v>
      </c>
      <c r="M43" s="6"/>
    </row>
    <row r="44" spans="1:13" ht="16.2" x14ac:dyDescent="0.3">
      <c r="A44" s="95" t="s">
        <v>76</v>
      </c>
      <c r="B44" s="96"/>
      <c r="C44" s="96"/>
      <c r="D44" s="96"/>
      <c r="E44" s="96"/>
      <c r="F44" s="96"/>
      <c r="G44" s="96"/>
      <c r="H44" s="96"/>
      <c r="I44" s="96"/>
      <c r="J44" s="96"/>
      <c r="K44" s="97"/>
    </row>
    <row r="45" spans="1:13" x14ac:dyDescent="0.3">
      <c r="A45" s="44" t="s">
        <v>19</v>
      </c>
      <c r="B45" s="48" t="s">
        <v>16</v>
      </c>
      <c r="C45" s="49" t="s">
        <v>16</v>
      </c>
      <c r="D45" s="48" t="s">
        <v>16</v>
      </c>
      <c r="E45" s="49" t="s">
        <v>16</v>
      </c>
      <c r="F45" s="52">
        <v>26062.038091999999</v>
      </c>
      <c r="G45" s="53">
        <f>F45/ВВП!$B$16*100</f>
        <v>42.290950111604417</v>
      </c>
      <c r="H45" s="48" t="s">
        <v>16</v>
      </c>
      <c r="I45" s="49" t="s">
        <v>16</v>
      </c>
      <c r="J45" s="85">
        <v>4036.0476248811501</v>
      </c>
      <c r="K45" s="24">
        <f>J45/ВВП!$B$18*100</f>
        <v>3.7618457004874934</v>
      </c>
    </row>
    <row r="46" spans="1:13" x14ac:dyDescent="0.3">
      <c r="A46" s="39" t="s">
        <v>20</v>
      </c>
      <c r="B46" s="36" t="s">
        <v>16</v>
      </c>
      <c r="C46" s="31" t="s">
        <v>16</v>
      </c>
      <c r="D46" s="36" t="s">
        <v>16</v>
      </c>
      <c r="E46" s="31" t="s">
        <v>16</v>
      </c>
      <c r="F46" s="30">
        <v>1951.9260570000001</v>
      </c>
      <c r="G46" s="54">
        <f>F46/ВВП!$B$16*100</f>
        <v>3.167396471708285</v>
      </c>
      <c r="H46" s="36" t="s">
        <v>16</v>
      </c>
      <c r="I46" s="31" t="s">
        <v>16</v>
      </c>
      <c r="J46" s="25">
        <v>0</v>
      </c>
      <c r="K46" s="24">
        <f>J46/ВВП!$B$18*100</f>
        <v>0</v>
      </c>
    </row>
    <row r="47" spans="1:13" x14ac:dyDescent="0.3">
      <c r="A47" s="39" t="s">
        <v>21</v>
      </c>
      <c r="B47" s="36" t="s">
        <v>16</v>
      </c>
      <c r="C47" s="31" t="s">
        <v>16</v>
      </c>
      <c r="D47" s="36" t="s">
        <v>16</v>
      </c>
      <c r="E47" s="31" t="s">
        <v>16</v>
      </c>
      <c r="F47" s="30">
        <v>1829.553539</v>
      </c>
      <c r="G47" s="54">
        <f>F47/ВВП!$B$16*100</f>
        <v>2.9688222068905992</v>
      </c>
      <c r="H47" s="36" t="s">
        <v>16</v>
      </c>
      <c r="I47" s="31" t="s">
        <v>16</v>
      </c>
      <c r="J47" s="25">
        <v>4.3800667999999998</v>
      </c>
      <c r="K47" s="24">
        <f>J47/ВВП!$B$18*100</f>
        <v>4.0824928223965684E-3</v>
      </c>
    </row>
    <row r="48" spans="1:13" x14ac:dyDescent="0.3">
      <c r="A48" s="42" t="s">
        <v>22</v>
      </c>
      <c r="B48" s="41" t="s">
        <v>16</v>
      </c>
      <c r="C48" s="51" t="s">
        <v>16</v>
      </c>
      <c r="D48" s="41" t="s">
        <v>16</v>
      </c>
      <c r="E48" s="51" t="s">
        <v>16</v>
      </c>
      <c r="F48" s="55">
        <v>26184.410609999999</v>
      </c>
      <c r="G48" s="56">
        <f>F48/ВВП!$B$16*100</f>
        <v>42.489524376422096</v>
      </c>
      <c r="H48" s="41" t="s">
        <v>16</v>
      </c>
      <c r="I48" s="51" t="s">
        <v>16</v>
      </c>
      <c r="J48" s="89">
        <v>3762.9588255298299</v>
      </c>
      <c r="K48" s="24">
        <f>J48/ВВП!$B$18*100</f>
        <v>3.5073100702937574</v>
      </c>
    </row>
    <row r="49" spans="1:11" ht="16.2" x14ac:dyDescent="0.3">
      <c r="A49" s="82" t="s">
        <v>89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6.2" x14ac:dyDescent="0.3">
      <c r="A50" s="91" t="s">
        <v>92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</row>
    <row r="51" spans="1:11" ht="26.25" customHeight="1" x14ac:dyDescent="0.3">
      <c r="A51" s="94" t="s">
        <v>93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</row>
    <row r="52" spans="1:11" x14ac:dyDescent="0.3">
      <c r="A52" s="63" t="s">
        <v>87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</row>
    <row r="53" spans="1:11" x14ac:dyDescent="0.3">
      <c r="A53" s="43" t="s">
        <v>81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53"/>
  <sheetViews>
    <sheetView topLeftCell="A34" zoomScaleNormal="100" zoomScaleSheetLayoutView="100" workbookViewId="0">
      <selection activeCell="L47" sqref="L47"/>
    </sheetView>
  </sheetViews>
  <sheetFormatPr defaultRowHeight="14.4" x14ac:dyDescent="0.3"/>
  <cols>
    <col min="1" max="1" width="36.5546875" customWidth="1"/>
    <col min="2" max="8" width="11.5546875" customWidth="1"/>
    <col min="9" max="9" width="11.5546875" style="7" customWidth="1"/>
    <col min="10" max="11" width="11.5546875" customWidth="1"/>
    <col min="12" max="14" width="9.109375" customWidth="1"/>
  </cols>
  <sheetData>
    <row r="1" spans="1:15" x14ac:dyDescent="0.3">
      <c r="C1" s="57" t="s">
        <v>77</v>
      </c>
      <c r="I1"/>
    </row>
    <row r="2" spans="1:15" x14ac:dyDescent="0.3">
      <c r="C2" s="58" t="s">
        <v>102</v>
      </c>
      <c r="I2"/>
    </row>
    <row r="3" spans="1:15" x14ac:dyDescent="0.3">
      <c r="I3"/>
    </row>
    <row r="4" spans="1:15" x14ac:dyDescent="0.3">
      <c r="I4"/>
    </row>
    <row r="5" spans="1:15" ht="16.8" x14ac:dyDescent="0.3">
      <c r="A5" s="98" t="s">
        <v>23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5" x14ac:dyDescent="0.3">
      <c r="A6" s="99" t="s">
        <v>103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5" x14ac:dyDescent="0.3">
      <c r="A7" s="106" t="s">
        <v>0</v>
      </c>
      <c r="B7" s="101" t="s">
        <v>1</v>
      </c>
      <c r="C7" s="102"/>
      <c r="D7" s="101" t="s">
        <v>2</v>
      </c>
      <c r="E7" s="102"/>
      <c r="F7" s="101" t="s">
        <v>3</v>
      </c>
      <c r="G7" s="102"/>
      <c r="H7" s="101" t="s">
        <v>4</v>
      </c>
      <c r="I7" s="102"/>
      <c r="J7" s="101" t="s">
        <v>5</v>
      </c>
      <c r="K7" s="102"/>
    </row>
    <row r="8" spans="1:15" ht="42" x14ac:dyDescent="0.3">
      <c r="A8" s="107"/>
      <c r="B8" s="12" t="s">
        <v>84</v>
      </c>
      <c r="C8" s="12" t="s">
        <v>6</v>
      </c>
      <c r="D8" s="12" t="s">
        <v>84</v>
      </c>
      <c r="E8" s="12" t="s">
        <v>6</v>
      </c>
      <c r="F8" s="12" t="s">
        <v>84</v>
      </c>
      <c r="G8" s="12" t="s">
        <v>6</v>
      </c>
      <c r="H8" s="12" t="s">
        <v>84</v>
      </c>
      <c r="I8" s="12" t="s">
        <v>6</v>
      </c>
      <c r="J8" s="12" t="s">
        <v>84</v>
      </c>
      <c r="K8" s="12" t="s">
        <v>6</v>
      </c>
    </row>
    <row r="9" spans="1:15" x14ac:dyDescent="0.3">
      <c r="A9" s="18" t="s">
        <v>24</v>
      </c>
      <c r="B9" s="19">
        <v>145.63125821889997</v>
      </c>
      <c r="C9" s="20">
        <f>B9/ВВП!$B$8*100</f>
        <v>5.3462557523753782</v>
      </c>
      <c r="D9" s="19">
        <v>1.2435247376230001</v>
      </c>
      <c r="E9" s="21">
        <f>D9/ВВП!$B$9*100</f>
        <v>2.0618778842469694</v>
      </c>
      <c r="F9" s="19">
        <v>1298.3118916240001</v>
      </c>
      <c r="G9" s="20">
        <f>F9/ВВП!$B$10*100</f>
        <v>4.6875628151276683</v>
      </c>
      <c r="H9" s="19">
        <v>-0.33160400000000001</v>
      </c>
      <c r="I9" s="21">
        <f>H9/ВВП!$B$11*100</f>
        <v>-0.14258851797879346</v>
      </c>
      <c r="J9" s="85">
        <v>524.16902889662686</v>
      </c>
      <c r="K9" s="21">
        <f>J9/ВВП!$B$12*100</f>
        <v>1.0343712219749934</v>
      </c>
      <c r="M9" s="6"/>
      <c r="N9" s="6"/>
      <c r="O9" s="83"/>
    </row>
    <row r="10" spans="1:15" x14ac:dyDescent="0.3">
      <c r="A10" s="22" t="s">
        <v>25</v>
      </c>
      <c r="B10" s="9">
        <v>115.17371973889999</v>
      </c>
      <c r="C10" s="23">
        <f>B10/ВВП!$B$8*100</f>
        <v>4.2281318530601846</v>
      </c>
      <c r="D10" s="9">
        <v>1.2435247376230001</v>
      </c>
      <c r="E10" s="24">
        <f>D10/ВВП!$B$9*100</f>
        <v>2.0618778842469694</v>
      </c>
      <c r="F10" s="9">
        <v>1287.65042144206</v>
      </c>
      <c r="G10" s="23">
        <f>F10/ВВП!$B$10*100</f>
        <v>4.649069513555161</v>
      </c>
      <c r="H10" s="9">
        <v>-0.33160400000000001</v>
      </c>
      <c r="I10" s="24">
        <f>H10/ВВП!$B$11*100</f>
        <v>-0.14258851797879346</v>
      </c>
      <c r="J10" s="25">
        <v>501.28485890085693</v>
      </c>
      <c r="K10" s="24">
        <f>J10/ВВП!$B$12*100</f>
        <v>0.98921264606249648</v>
      </c>
      <c r="M10" s="6"/>
      <c r="N10" s="6"/>
      <c r="O10" s="83"/>
    </row>
    <row r="11" spans="1:15" x14ac:dyDescent="0.3">
      <c r="A11" s="26" t="s">
        <v>26</v>
      </c>
      <c r="B11" s="9">
        <v>116.40524823219999</v>
      </c>
      <c r="C11" s="23">
        <f>B11/ВВП!$B$8*100</f>
        <v>4.2733423825306005</v>
      </c>
      <c r="D11" s="9">
        <v>1.791973860443</v>
      </c>
      <c r="E11" s="24">
        <f>D11/ВВП!$B$9*100</f>
        <v>2.9712567512398378</v>
      </c>
      <c r="F11" s="9">
        <v>983.37943729953986</v>
      </c>
      <c r="G11" s="23">
        <f>F11/ВВП!$B$10*100</f>
        <v>3.5504973136158253</v>
      </c>
      <c r="H11" s="9" t="s">
        <v>8</v>
      </c>
      <c r="I11" s="24" t="s">
        <v>8</v>
      </c>
      <c r="J11" s="25">
        <v>0</v>
      </c>
      <c r="K11" s="24">
        <f>J11/ВВП!$B$12*100</f>
        <v>0</v>
      </c>
      <c r="M11" s="6"/>
      <c r="N11" s="6"/>
      <c r="O11" s="83"/>
    </row>
    <row r="12" spans="1:15" x14ac:dyDescent="0.3">
      <c r="A12" s="26" t="s">
        <v>27</v>
      </c>
      <c r="B12" s="9">
        <v>1E-4</v>
      </c>
      <c r="C12" s="23">
        <f>B12/ВВП!$B$8*100</f>
        <v>3.6710908205842474E-6</v>
      </c>
      <c r="D12" s="9">
        <v>0</v>
      </c>
      <c r="E12" s="24">
        <f>D12/ВВП!$B$9*100</f>
        <v>0</v>
      </c>
      <c r="F12" s="9">
        <v>0</v>
      </c>
      <c r="G12" s="23">
        <f>F12/ВВП!$B$10*100</f>
        <v>0</v>
      </c>
      <c r="H12" s="9">
        <v>0</v>
      </c>
      <c r="I12" s="24">
        <f>H12/ВВП!$B$11*100</f>
        <v>0</v>
      </c>
      <c r="J12" s="25">
        <v>6.7279999999999998</v>
      </c>
      <c r="K12" s="24">
        <f>J12/ВВП!$B$12*100</f>
        <v>1.3276727921329001E-2</v>
      </c>
      <c r="M12" s="6"/>
      <c r="N12" s="6"/>
      <c r="O12" s="83"/>
    </row>
    <row r="13" spans="1:15" x14ac:dyDescent="0.3">
      <c r="A13" s="26" t="s">
        <v>28</v>
      </c>
      <c r="B13" s="9">
        <v>-1.4095195933000007</v>
      </c>
      <c r="C13" s="23">
        <f>B13/ВВП!$B$8*100</f>
        <v>-5.1744744403972739E-2</v>
      </c>
      <c r="D13" s="9">
        <v>-0.52894125904</v>
      </c>
      <c r="E13" s="24">
        <f>D13/ВВП!$B$9*100</f>
        <v>-0.87703304251512593</v>
      </c>
      <c r="F13" s="9">
        <v>163.61442959466007</v>
      </c>
      <c r="G13" s="23">
        <f>F13/ВВП!$B$10*100</f>
        <v>0.5907308722458865</v>
      </c>
      <c r="H13" s="9">
        <v>-0.33160400000000001</v>
      </c>
      <c r="I13" s="24">
        <f>H13/ВВП!$B$11*100</f>
        <v>-0.14258851797879346</v>
      </c>
      <c r="J13" s="25">
        <v>388.83955639804702</v>
      </c>
      <c r="K13" s="24">
        <f>J13/ВВП!$B$12*100</f>
        <v>0.76731822166277264</v>
      </c>
      <c r="M13" s="6"/>
      <c r="N13" s="6"/>
      <c r="O13" s="83"/>
    </row>
    <row r="14" spans="1:15" x14ac:dyDescent="0.3">
      <c r="A14" s="27" t="s">
        <v>10</v>
      </c>
      <c r="B14" s="9"/>
      <c r="C14" s="23"/>
      <c r="D14" s="9"/>
      <c r="E14" s="24"/>
      <c r="F14" s="9"/>
      <c r="G14" s="23"/>
      <c r="H14" s="9">
        <v>0</v>
      </c>
      <c r="I14" s="24"/>
      <c r="J14" s="25"/>
      <c r="K14" s="24"/>
      <c r="M14" s="6"/>
      <c r="N14" s="6"/>
      <c r="O14" s="83"/>
    </row>
    <row r="15" spans="1:15" x14ac:dyDescent="0.3">
      <c r="A15" s="27" t="s">
        <v>29</v>
      </c>
      <c r="B15" s="9">
        <v>0</v>
      </c>
      <c r="C15" s="23">
        <f>B15/ВВП!$B$8*100</f>
        <v>0</v>
      </c>
      <c r="D15" s="9">
        <v>0</v>
      </c>
      <c r="E15" s="24">
        <f>D15/ВВП!$B$9*100</f>
        <v>0</v>
      </c>
      <c r="F15" s="9">
        <v>47.425501586599992</v>
      </c>
      <c r="G15" s="23">
        <f>F15/ВВП!$B$10*100</f>
        <v>0.17123005585972623</v>
      </c>
      <c r="H15" s="9">
        <v>0</v>
      </c>
      <c r="I15" s="24">
        <f>H15/ВВП!$B$11*100</f>
        <v>0</v>
      </c>
      <c r="J15" s="25" t="s">
        <v>8</v>
      </c>
      <c r="K15" s="24" t="s">
        <v>8</v>
      </c>
      <c r="M15" s="6"/>
      <c r="N15" s="6"/>
      <c r="O15" s="83"/>
    </row>
    <row r="16" spans="1:15" x14ac:dyDescent="0.3">
      <c r="A16" s="27" t="s">
        <v>30</v>
      </c>
      <c r="B16" s="9">
        <v>-1.4063813143000006</v>
      </c>
      <c r="C16" s="23">
        <f>B16/ВВП!$B$8*100</f>
        <v>-5.1629535331679403E-2</v>
      </c>
      <c r="D16" s="9">
        <v>0</v>
      </c>
      <c r="E16" s="24">
        <f>D16/ВВП!$B$9*100</f>
        <v>0</v>
      </c>
      <c r="F16" s="9">
        <v>112.08899754516</v>
      </c>
      <c r="G16" s="23">
        <f>F16/ВВП!$B$10*100</f>
        <v>0.40469799303802023</v>
      </c>
      <c r="H16" s="9">
        <v>-0.35416399999999998</v>
      </c>
      <c r="I16" s="24">
        <f>H16/ВВП!$B$11*100</f>
        <v>-0.15228923620173881</v>
      </c>
      <c r="J16" s="25" t="s">
        <v>8</v>
      </c>
      <c r="K16" s="24" t="s">
        <v>8</v>
      </c>
      <c r="M16" s="6"/>
      <c r="N16" s="6"/>
      <c r="O16" s="83"/>
    </row>
    <row r="17" spans="1:15" x14ac:dyDescent="0.3">
      <c r="A17" s="27" t="s">
        <v>31</v>
      </c>
      <c r="B17" s="9">
        <v>-3.1382789999999999E-3</v>
      </c>
      <c r="C17" s="23">
        <f>B17/ВВП!$B$8*100</f>
        <v>-1.152090722933231E-4</v>
      </c>
      <c r="D17" s="9">
        <v>0</v>
      </c>
      <c r="E17" s="24">
        <f>D17/ВВП!$B$9*100</f>
        <v>0</v>
      </c>
      <c r="F17" s="9">
        <v>4.0999304628999997</v>
      </c>
      <c r="G17" s="23">
        <f>F17/ВВП!$B$10*100</f>
        <v>1.480282334813973E-2</v>
      </c>
      <c r="H17" s="9">
        <v>2.256E-2</v>
      </c>
      <c r="I17" s="24">
        <f>H17/ВВП!$B$11*100</f>
        <v>9.7007182229453814E-3</v>
      </c>
      <c r="J17" s="25" t="s">
        <v>8</v>
      </c>
      <c r="K17" s="24" t="s">
        <v>8</v>
      </c>
      <c r="M17" s="6"/>
      <c r="N17" s="6"/>
      <c r="O17" s="83"/>
    </row>
    <row r="18" spans="1:15" ht="26.4" x14ac:dyDescent="0.3">
      <c r="A18" s="26" t="s">
        <v>32</v>
      </c>
      <c r="B18" s="9">
        <v>0.1778911</v>
      </c>
      <c r="C18" s="23">
        <f>B18/ВВП!$B$8*100</f>
        <v>6.530543842736344E-3</v>
      </c>
      <c r="D18" s="9">
        <v>-1.9507863779999999E-2</v>
      </c>
      <c r="E18" s="24">
        <f>D18/ВВП!$B$9*100</f>
        <v>-3.2345824477742605E-2</v>
      </c>
      <c r="F18" s="9">
        <v>140.65655454786</v>
      </c>
      <c r="G18" s="23">
        <f>F18/ВВП!$B$10*100</f>
        <v>0.50784132769344859</v>
      </c>
      <c r="H18" s="9">
        <v>0</v>
      </c>
      <c r="I18" s="24">
        <f>H18/ВВП!$B$11*100</f>
        <v>0</v>
      </c>
      <c r="J18" s="25">
        <v>131.07506175918996</v>
      </c>
      <c r="K18" s="24">
        <f>J18/ВВП!$B$12*100</f>
        <v>0.2586575404649466</v>
      </c>
      <c r="M18" s="6"/>
      <c r="N18" s="6"/>
      <c r="O18" s="83"/>
    </row>
    <row r="19" spans="1:15" ht="26.4" x14ac:dyDescent="0.3">
      <c r="A19" s="26" t="s">
        <v>33</v>
      </c>
      <c r="B19" s="9">
        <v>0</v>
      </c>
      <c r="C19" s="23">
        <f>B19/ВВП!$B$8*100</f>
        <v>0</v>
      </c>
      <c r="D19" s="9">
        <v>0</v>
      </c>
      <c r="E19" s="24">
        <f>D19/ВВП!$B$9*100</f>
        <v>0</v>
      </c>
      <c r="F19" s="9">
        <v>0</v>
      </c>
      <c r="G19" s="23">
        <f>F19/ВВП!$B$10*100</f>
        <v>0</v>
      </c>
      <c r="H19" s="9" t="s">
        <v>8</v>
      </c>
      <c r="I19" s="24" t="s">
        <v>8</v>
      </c>
      <c r="J19" s="25">
        <v>-25.357759256380007</v>
      </c>
      <c r="K19" s="24">
        <f>J19/ВВП!$B$12*100</f>
        <v>-5.003984398655164E-2</v>
      </c>
      <c r="M19" s="6"/>
      <c r="N19" s="6"/>
      <c r="O19" s="83"/>
    </row>
    <row r="20" spans="1:15" x14ac:dyDescent="0.3">
      <c r="A20" s="22" t="s">
        <v>34</v>
      </c>
      <c r="B20" s="9">
        <v>30.45753848</v>
      </c>
      <c r="C20" s="23">
        <f>B20/ВВП!$B$8*100</f>
        <v>1.1181238993151947</v>
      </c>
      <c r="D20" s="9">
        <v>0</v>
      </c>
      <c r="E20" s="24">
        <f>D20/ВВП!$B$9*100</f>
        <v>0</v>
      </c>
      <c r="F20" s="9">
        <v>10.66147018194</v>
      </c>
      <c r="G20" s="23">
        <f>F20/ВВП!$B$10*100</f>
        <v>3.8493301572506772E-2</v>
      </c>
      <c r="H20" s="9" t="s">
        <v>8</v>
      </c>
      <c r="I20" s="24" t="s">
        <v>8</v>
      </c>
      <c r="J20" s="25">
        <v>22.884169995770005</v>
      </c>
      <c r="K20" s="24">
        <f>J20/ВВП!$B$12*100</f>
        <v>4.5158575912496883E-2</v>
      </c>
      <c r="M20" s="6"/>
      <c r="N20" s="6"/>
      <c r="O20" s="83"/>
    </row>
    <row r="21" spans="1:15" x14ac:dyDescent="0.3">
      <c r="A21" s="26" t="s">
        <v>35</v>
      </c>
      <c r="B21" s="9">
        <v>1.14040349</v>
      </c>
      <c r="C21" s="23">
        <f>B21/ВВП!$B$8*100</f>
        <v>4.1865247839012389E-2</v>
      </c>
      <c r="D21" s="9">
        <v>0</v>
      </c>
      <c r="E21" s="24">
        <f>D21/ВВП!$B$9*100</f>
        <v>0</v>
      </c>
      <c r="F21" s="9">
        <v>0</v>
      </c>
      <c r="G21" s="23">
        <f>F21/ВВП!$B$10*100</f>
        <v>0</v>
      </c>
      <c r="H21" s="9" t="s">
        <v>8</v>
      </c>
      <c r="I21" s="24" t="s">
        <v>8</v>
      </c>
      <c r="J21" s="25">
        <v>0</v>
      </c>
      <c r="K21" s="24">
        <f>J21/ВВП!$B$12*100</f>
        <v>0</v>
      </c>
      <c r="M21" s="6"/>
      <c r="N21" s="6"/>
      <c r="O21" s="83"/>
    </row>
    <row r="22" spans="1:15" x14ac:dyDescent="0.3">
      <c r="A22" s="26" t="s">
        <v>36</v>
      </c>
      <c r="B22" s="9">
        <v>0</v>
      </c>
      <c r="C22" s="23">
        <f>B22/ВВП!$B$8*100</f>
        <v>0</v>
      </c>
      <c r="D22" s="9">
        <v>0</v>
      </c>
      <c r="E22" s="24">
        <f>D22/ВВП!$B$9*100</f>
        <v>0</v>
      </c>
      <c r="F22" s="9">
        <v>0</v>
      </c>
      <c r="G22" s="23">
        <f>F22/ВВП!$B$10*100</f>
        <v>0</v>
      </c>
      <c r="H22" s="9" t="s">
        <v>8</v>
      </c>
      <c r="I22" s="24" t="s">
        <v>8</v>
      </c>
      <c r="J22" s="25">
        <v>0</v>
      </c>
      <c r="K22" s="24">
        <f>J22/ВВП!$B$12*100</f>
        <v>0</v>
      </c>
      <c r="M22" s="6"/>
      <c r="N22" s="6"/>
      <c r="O22" s="83"/>
    </row>
    <row r="23" spans="1:15" x14ac:dyDescent="0.3">
      <c r="A23" s="26" t="s">
        <v>37</v>
      </c>
      <c r="B23" s="9">
        <v>28.56372249</v>
      </c>
      <c r="C23" s="23">
        <f>B23/ВВП!$B$8*100</f>
        <v>1.048600194347548</v>
      </c>
      <c r="D23" s="9">
        <v>0</v>
      </c>
      <c r="E23" s="24">
        <f>D23/ВВП!$B$9*100</f>
        <v>0</v>
      </c>
      <c r="F23" s="9">
        <v>-0.38306681660000003</v>
      </c>
      <c r="G23" s="23">
        <f>F23/ВВП!$B$10*100</f>
        <v>-1.3830650221938524E-3</v>
      </c>
      <c r="H23" s="9" t="s">
        <v>8</v>
      </c>
      <c r="I23" s="24" t="s">
        <v>8</v>
      </c>
      <c r="J23" s="25">
        <v>22.884169995770005</v>
      </c>
      <c r="K23" s="24">
        <f>J23/ВВП!$B$12*100</f>
        <v>4.5158575912496883E-2</v>
      </c>
      <c r="M23" s="6"/>
      <c r="N23" s="6"/>
      <c r="O23" s="83"/>
    </row>
    <row r="24" spans="1:15" x14ac:dyDescent="0.3">
      <c r="A24" s="27" t="s">
        <v>10</v>
      </c>
      <c r="B24" s="9"/>
      <c r="C24" s="23"/>
      <c r="D24" s="9"/>
      <c r="E24" s="24"/>
      <c r="F24" s="9"/>
      <c r="G24" s="23"/>
      <c r="H24" s="9"/>
      <c r="I24" s="24"/>
      <c r="J24" s="25"/>
      <c r="K24" s="24"/>
      <c r="M24" s="6"/>
      <c r="N24" s="6"/>
      <c r="O24" s="83"/>
    </row>
    <row r="25" spans="1:15" ht="26.4" x14ac:dyDescent="0.3">
      <c r="A25" s="27" t="s">
        <v>38</v>
      </c>
      <c r="B25" s="36" t="s">
        <v>16</v>
      </c>
      <c r="C25" s="31" t="s">
        <v>16</v>
      </c>
      <c r="D25" s="9">
        <v>0</v>
      </c>
      <c r="E25" s="24">
        <f>D25/ВВП!$B$9*100</f>
        <v>0</v>
      </c>
      <c r="F25" s="9">
        <v>0</v>
      </c>
      <c r="G25" s="23">
        <f>F25/ВВП!$B$10*100</f>
        <v>0</v>
      </c>
      <c r="H25" s="9" t="s">
        <v>8</v>
      </c>
      <c r="I25" s="24" t="s">
        <v>8</v>
      </c>
      <c r="J25" s="25" t="s">
        <v>8</v>
      </c>
      <c r="K25" s="24" t="s">
        <v>8</v>
      </c>
      <c r="M25" s="6"/>
      <c r="N25" s="6"/>
      <c r="O25" s="83"/>
    </row>
    <row r="26" spans="1:15" x14ac:dyDescent="0.3">
      <c r="A26" s="27" t="s">
        <v>39</v>
      </c>
      <c r="B26" s="9">
        <v>28.56372249</v>
      </c>
      <c r="C26" s="23">
        <f>B26/ВВП!$B$8*100</f>
        <v>1.048600194347548</v>
      </c>
      <c r="D26" s="9">
        <v>0</v>
      </c>
      <c r="E26" s="24">
        <f>D26/ВВП!$B$9*100</f>
        <v>0</v>
      </c>
      <c r="F26" s="9">
        <v>-0.38306681660000003</v>
      </c>
      <c r="G26" s="23">
        <f>F26/ВВП!$B$10*100</f>
        <v>-1.3830650221938524E-3</v>
      </c>
      <c r="H26" s="9" t="s">
        <v>8</v>
      </c>
      <c r="I26" s="24" t="s">
        <v>8</v>
      </c>
      <c r="J26" s="25" t="s">
        <v>8</v>
      </c>
      <c r="K26" s="24" t="s">
        <v>8</v>
      </c>
      <c r="M26" s="6"/>
      <c r="N26" s="6"/>
      <c r="O26" s="83"/>
    </row>
    <row r="27" spans="1:15" ht="26.4" x14ac:dyDescent="0.3">
      <c r="A27" s="26" t="s">
        <v>40</v>
      </c>
      <c r="B27" s="9">
        <v>0.75341250000000004</v>
      </c>
      <c r="C27" s="23">
        <f>B27/ВВП!$B$8*100</f>
        <v>2.7658457128634292E-2</v>
      </c>
      <c r="D27" s="9">
        <v>0</v>
      </c>
      <c r="E27" s="24">
        <f>D27/ВВП!$B$9*100</f>
        <v>0</v>
      </c>
      <c r="F27" s="9">
        <v>11.04453699854</v>
      </c>
      <c r="G27" s="23">
        <f>F27/ВВП!$B$10*100</f>
        <v>3.9876366594700619E-2</v>
      </c>
      <c r="H27" s="9" t="s">
        <v>8</v>
      </c>
      <c r="I27" s="24" t="s">
        <v>8</v>
      </c>
      <c r="J27" s="25">
        <v>0</v>
      </c>
      <c r="K27" s="24">
        <f>J27/ВВП!$B$12*100</f>
        <v>0</v>
      </c>
      <c r="M27" s="6"/>
      <c r="N27" s="6"/>
      <c r="O27" s="83"/>
    </row>
    <row r="28" spans="1:15" ht="26.4" x14ac:dyDescent="0.3">
      <c r="A28" s="26" t="s">
        <v>41</v>
      </c>
      <c r="B28" s="9">
        <v>0</v>
      </c>
      <c r="C28" s="23">
        <f>B28/ВВП!$B$8*100</f>
        <v>0</v>
      </c>
      <c r="D28" s="9">
        <v>0</v>
      </c>
      <c r="E28" s="24">
        <f>D28/ВВП!$B$9*100</f>
        <v>0</v>
      </c>
      <c r="F28" s="9">
        <v>0</v>
      </c>
      <c r="G28" s="23">
        <f>F28/ВВП!$B$10*100</f>
        <v>0</v>
      </c>
      <c r="H28" s="9" t="s">
        <v>8</v>
      </c>
      <c r="I28" s="24" t="s">
        <v>8</v>
      </c>
      <c r="J28" s="25">
        <v>0</v>
      </c>
      <c r="K28" s="24">
        <f>J28/ВВП!$B$12*100</f>
        <v>0</v>
      </c>
      <c r="M28" s="6"/>
      <c r="N28" s="6"/>
      <c r="O28" s="83"/>
    </row>
    <row r="29" spans="1:15" ht="26.4" x14ac:dyDescent="0.3">
      <c r="A29" s="22" t="s">
        <v>42</v>
      </c>
      <c r="B29" s="9">
        <v>0</v>
      </c>
      <c r="C29" s="23">
        <f>B29/ВВП!$B$8*100</f>
        <v>0</v>
      </c>
      <c r="D29" s="9">
        <v>0</v>
      </c>
      <c r="E29" s="24">
        <f>D29/ВВП!$B$9*100</f>
        <v>0</v>
      </c>
      <c r="F29" s="9">
        <v>0</v>
      </c>
      <c r="G29" s="23">
        <f>F29/ВВП!$B$10*100</f>
        <v>0</v>
      </c>
      <c r="H29" s="9" t="s">
        <v>8</v>
      </c>
      <c r="I29" s="24" t="s">
        <v>8</v>
      </c>
      <c r="J29" s="25">
        <v>0</v>
      </c>
      <c r="K29" s="24">
        <f>J29/ВВП!$B$12*100</f>
        <v>0</v>
      </c>
      <c r="M29" s="6"/>
      <c r="N29" s="6"/>
      <c r="O29" s="83"/>
    </row>
    <row r="30" spans="1:15" x14ac:dyDescent="0.3">
      <c r="A30" s="29" t="s">
        <v>43</v>
      </c>
      <c r="B30" s="9">
        <v>12.059449140000002</v>
      </c>
      <c r="C30" s="23">
        <f>B30/ВВП!$B$8*100</f>
        <v>0.44271333039156596</v>
      </c>
      <c r="D30" s="9">
        <v>-0.14434557736000012</v>
      </c>
      <c r="E30" s="24">
        <f>D30/ВВП!$B$9*100</f>
        <v>-0.23933818495348244</v>
      </c>
      <c r="F30" s="9">
        <v>1337.6212877488199</v>
      </c>
      <c r="G30" s="23">
        <f>F30/ВВП!$B$10*100</f>
        <v>4.8294896238926555</v>
      </c>
      <c r="H30" s="9">
        <v>-2.0465659260000004</v>
      </c>
      <c r="I30" s="24">
        <f>H30/ВВП!$B$11*100</f>
        <v>-0.88001592964571329</v>
      </c>
      <c r="J30" s="25">
        <v>1377.3157488675699</v>
      </c>
      <c r="K30" s="24">
        <f>J30/ВВП!$B$12*100</f>
        <v>2.7179319945713778</v>
      </c>
      <c r="M30" s="6"/>
      <c r="N30" s="6"/>
      <c r="O30" s="83"/>
    </row>
    <row r="31" spans="1:15" x14ac:dyDescent="0.3">
      <c r="A31" s="22" t="s">
        <v>44</v>
      </c>
      <c r="B31" s="9">
        <v>26.22235263</v>
      </c>
      <c r="C31" s="23">
        <f>B31/ВВП!$B$8*100</f>
        <v>0.9626463803411619</v>
      </c>
      <c r="D31" s="9">
        <v>0.48138684742000004</v>
      </c>
      <c r="E31" s="24">
        <f>D31/ВВП!$B$9*100</f>
        <v>0.79818347350286767</v>
      </c>
      <c r="F31" s="9">
        <v>1130.4150995214</v>
      </c>
      <c r="G31" s="23">
        <f>F31/ВВП!$B$10*100</f>
        <v>4.0813704475487862</v>
      </c>
      <c r="H31" s="9">
        <v>0.50485407399999993</v>
      </c>
      <c r="I31" s="24">
        <f>H31/ВВП!$B$11*100</f>
        <v>0.21708542178989432</v>
      </c>
      <c r="J31" s="25">
        <v>1097.4566174680899</v>
      </c>
      <c r="K31" s="24">
        <f>J31/ВВП!$B$12*100</f>
        <v>2.1656707662880312</v>
      </c>
      <c r="M31" s="6"/>
      <c r="N31" s="6"/>
      <c r="O31" s="83"/>
    </row>
    <row r="32" spans="1:15" x14ac:dyDescent="0.3">
      <c r="A32" s="26" t="s">
        <v>45</v>
      </c>
      <c r="B32" s="9">
        <v>0</v>
      </c>
      <c r="C32" s="23">
        <f>B32/ВВП!$B$8*100</f>
        <v>0</v>
      </c>
      <c r="D32" s="9">
        <v>0</v>
      </c>
      <c r="E32" s="24">
        <f>D32/ВВП!$B$9*100</f>
        <v>0</v>
      </c>
      <c r="F32" s="9">
        <v>0</v>
      </c>
      <c r="G32" s="23">
        <f>F32/ВВП!$B$10*100</f>
        <v>0</v>
      </c>
      <c r="H32" s="9" t="s">
        <v>8</v>
      </c>
      <c r="I32" s="24" t="s">
        <v>8</v>
      </c>
      <c r="J32" s="25">
        <v>0</v>
      </c>
      <c r="K32" s="24">
        <f>J32/ВВП!$B$12*100</f>
        <v>0</v>
      </c>
      <c r="M32" s="6"/>
      <c r="N32" s="6"/>
      <c r="O32" s="83"/>
    </row>
    <row r="33" spans="1:15" x14ac:dyDescent="0.3">
      <c r="A33" s="26" t="s">
        <v>46</v>
      </c>
      <c r="B33" s="9">
        <v>26.223352630000001</v>
      </c>
      <c r="C33" s="23">
        <f>B33/ВВП!$B$8*100</f>
        <v>0.96268309124936768</v>
      </c>
      <c r="D33" s="9">
        <v>0.37756290405000004</v>
      </c>
      <c r="E33" s="24">
        <f>D33/ВВП!$B$9*100</f>
        <v>0.62603386826130869</v>
      </c>
      <c r="F33" s="9">
        <v>1121.3525898034</v>
      </c>
      <c r="G33" s="23">
        <f>F33/ВВП!$B$10*100</f>
        <v>4.0486502022518787</v>
      </c>
      <c r="H33" s="9">
        <v>0.60128107399999997</v>
      </c>
      <c r="I33" s="24">
        <f>H33/ВВП!$B$11*100</f>
        <v>0.25854868225460859</v>
      </c>
      <c r="J33" s="25">
        <v>934.81819413114999</v>
      </c>
      <c r="K33" s="24">
        <f>J33/ВВП!$B$12*100</f>
        <v>1.844727529635463</v>
      </c>
      <c r="M33" s="6"/>
      <c r="N33" s="6"/>
      <c r="O33" s="83"/>
    </row>
    <row r="34" spans="1:15" x14ac:dyDescent="0.3">
      <c r="A34" s="26" t="s">
        <v>47</v>
      </c>
      <c r="B34" s="9">
        <v>-1E-3</v>
      </c>
      <c r="C34" s="23">
        <f>B34/ВВП!$B$8*100</f>
        <v>-3.6710908205842467E-5</v>
      </c>
      <c r="D34" s="9">
        <v>0.10382394336999999</v>
      </c>
      <c r="E34" s="24">
        <f>D34/ВВП!$B$9*100</f>
        <v>0.17214960524155906</v>
      </c>
      <c r="F34" s="9">
        <v>9.0625097180000012</v>
      </c>
      <c r="G34" s="23">
        <f>F34/ВВП!$B$10*100</f>
        <v>3.2720245296908014E-2</v>
      </c>
      <c r="H34" s="9">
        <v>-9.6427000000000013E-2</v>
      </c>
      <c r="I34" s="24">
        <f>H34/ВВП!$B$11*100</f>
        <v>-4.146326046471429E-2</v>
      </c>
      <c r="J34" s="25">
        <v>-262.94089380063002</v>
      </c>
      <c r="K34" s="24">
        <f>J34/ВВП!$B$12*100</f>
        <v>-0.51887555088912429</v>
      </c>
      <c r="M34" s="6"/>
      <c r="N34" s="6"/>
      <c r="O34" s="83"/>
    </row>
    <row r="35" spans="1:15" x14ac:dyDescent="0.3">
      <c r="A35" s="27" t="s">
        <v>10</v>
      </c>
      <c r="B35" s="9"/>
      <c r="C35" s="23"/>
      <c r="D35" s="9"/>
      <c r="E35" s="24"/>
      <c r="F35" s="9"/>
      <c r="G35" s="23"/>
      <c r="H35" s="9"/>
      <c r="I35" s="24"/>
      <c r="J35" s="25"/>
      <c r="K35" s="24"/>
      <c r="M35" s="6"/>
      <c r="N35" s="6"/>
      <c r="O35" s="83"/>
    </row>
    <row r="36" spans="1:15" x14ac:dyDescent="0.3">
      <c r="A36" s="27" t="s">
        <v>48</v>
      </c>
      <c r="B36" s="36" t="s">
        <v>16</v>
      </c>
      <c r="C36" s="31" t="s">
        <v>16</v>
      </c>
      <c r="D36" s="9">
        <v>0</v>
      </c>
      <c r="E36" s="24">
        <f>D36/ВВП!$B$9*100</f>
        <v>0</v>
      </c>
      <c r="F36" s="9">
        <v>9.0625097180000012</v>
      </c>
      <c r="G36" s="23">
        <f>F36/ВВП!$B$10*100</f>
        <v>3.2720245296908014E-2</v>
      </c>
      <c r="H36" s="9">
        <v>0</v>
      </c>
      <c r="I36" s="24">
        <f>H36/ВВП!$B$11*100</f>
        <v>0</v>
      </c>
      <c r="J36" s="25">
        <v>0</v>
      </c>
      <c r="K36" s="24">
        <f>J36/ВВП!$B$12*100</f>
        <v>0</v>
      </c>
      <c r="M36" s="6"/>
      <c r="N36" s="6"/>
      <c r="O36" s="83"/>
    </row>
    <row r="37" spans="1:15" x14ac:dyDescent="0.3">
      <c r="A37" s="27" t="s">
        <v>49</v>
      </c>
      <c r="B37" s="36" t="s">
        <v>16</v>
      </c>
      <c r="C37" s="31" t="s">
        <v>16</v>
      </c>
      <c r="D37" s="9">
        <v>0</v>
      </c>
      <c r="E37" s="24">
        <f>D37/ВВП!$B$9*100</f>
        <v>0</v>
      </c>
      <c r="F37" s="9">
        <v>0</v>
      </c>
      <c r="G37" s="23">
        <f>F37/ВВП!$B$10*100</f>
        <v>0</v>
      </c>
      <c r="H37" s="9">
        <v>0</v>
      </c>
      <c r="I37" s="24">
        <f>H37/ВВП!$B$11*100</f>
        <v>0</v>
      </c>
      <c r="J37" s="25">
        <v>0</v>
      </c>
      <c r="K37" s="24">
        <f>J37/ВВП!$B$12*100</f>
        <v>0</v>
      </c>
      <c r="M37" s="6"/>
      <c r="N37" s="6"/>
      <c r="O37" s="83"/>
    </row>
    <row r="38" spans="1:15" ht="26.4" x14ac:dyDescent="0.3">
      <c r="A38" s="26" t="s">
        <v>50</v>
      </c>
      <c r="B38" s="36" t="s">
        <v>16</v>
      </c>
      <c r="C38" s="31" t="s">
        <v>16</v>
      </c>
      <c r="D38" s="9">
        <v>0</v>
      </c>
      <c r="E38" s="24">
        <f>D38/ВВП!$B$9*100</f>
        <v>0</v>
      </c>
      <c r="F38" s="9">
        <v>0</v>
      </c>
      <c r="G38" s="23">
        <f>F38/ВВП!$B$10*100</f>
        <v>0</v>
      </c>
      <c r="H38" s="9" t="s">
        <v>8</v>
      </c>
      <c r="I38" s="24" t="s">
        <v>8</v>
      </c>
      <c r="J38" s="25">
        <v>0</v>
      </c>
      <c r="K38" s="24">
        <f>J38/ВВП!$B$12*100</f>
        <v>0</v>
      </c>
      <c r="M38" s="6"/>
      <c r="N38" s="6"/>
      <c r="O38" s="83"/>
    </row>
    <row r="39" spans="1:15" ht="26.4" x14ac:dyDescent="0.3">
      <c r="A39" s="26" t="s">
        <v>51</v>
      </c>
      <c r="B39" s="36" t="s">
        <v>16</v>
      </c>
      <c r="C39" s="31" t="s">
        <v>16</v>
      </c>
      <c r="D39" s="9">
        <v>0</v>
      </c>
      <c r="E39" s="24">
        <f>D39/ВВП!$B$9*100</f>
        <v>0</v>
      </c>
      <c r="F39" s="9">
        <v>0</v>
      </c>
      <c r="G39" s="23">
        <f>F39/ВВП!$B$10*100</f>
        <v>0</v>
      </c>
      <c r="H39" s="9" t="s">
        <v>8</v>
      </c>
      <c r="I39" s="24" t="s">
        <v>8</v>
      </c>
      <c r="J39" s="25">
        <v>425.57931713756994</v>
      </c>
      <c r="K39" s="24">
        <f>J39/ВВП!$B$12*100</f>
        <v>0.83981878754169226</v>
      </c>
      <c r="M39" s="6"/>
      <c r="N39" s="6"/>
      <c r="O39" s="83"/>
    </row>
    <row r="40" spans="1:15" x14ac:dyDescent="0.3">
      <c r="A40" s="22" t="s">
        <v>52</v>
      </c>
      <c r="B40" s="9">
        <v>-14.162903489999998</v>
      </c>
      <c r="C40" s="23">
        <f>B40/ВВП!$B$8*100</f>
        <v>-0.51993304994959588</v>
      </c>
      <c r="D40" s="9">
        <v>-0.62573242478000002</v>
      </c>
      <c r="E40" s="24">
        <f>D40/ВВП!$B$9*100</f>
        <v>-1.03752165845635</v>
      </c>
      <c r="F40" s="9">
        <v>207.20618822742003</v>
      </c>
      <c r="G40" s="23">
        <f>F40/ВВП!$B$10*100</f>
        <v>0.74811917634386971</v>
      </c>
      <c r="H40" s="9">
        <v>-2.5514200000000002</v>
      </c>
      <c r="I40" s="24">
        <f>H40/ВВП!$B$11*100</f>
        <v>-1.0971013514356076</v>
      </c>
      <c r="J40" s="25">
        <v>279.85913139947996</v>
      </c>
      <c r="K40" s="24">
        <f>J40/ВВП!$B$12*100</f>
        <v>0.55226122828334689</v>
      </c>
      <c r="M40" s="6"/>
      <c r="N40" s="6"/>
      <c r="O40" s="83"/>
    </row>
    <row r="41" spans="1:15" x14ac:dyDescent="0.3">
      <c r="A41" s="26" t="s">
        <v>53</v>
      </c>
      <c r="B41" s="9">
        <v>0</v>
      </c>
      <c r="C41" s="23">
        <f>B41/ВВП!$B$8*100</f>
        <v>0</v>
      </c>
      <c r="D41" s="9">
        <v>0</v>
      </c>
      <c r="E41" s="24">
        <f>D41/ВВП!$B$9*100</f>
        <v>0</v>
      </c>
      <c r="F41" s="9">
        <v>0</v>
      </c>
      <c r="G41" s="23">
        <f>F41/ВВП!$B$10*100</f>
        <v>0</v>
      </c>
      <c r="H41" s="9" t="s">
        <v>8</v>
      </c>
      <c r="I41" s="24" t="s">
        <v>8</v>
      </c>
      <c r="J41" s="25">
        <v>0</v>
      </c>
      <c r="K41" s="24">
        <f>J41/ВВП!$B$12*100</f>
        <v>0</v>
      </c>
      <c r="M41" s="6"/>
      <c r="N41" s="6"/>
      <c r="O41" s="83"/>
    </row>
    <row r="42" spans="1:15" x14ac:dyDescent="0.3">
      <c r="A42" s="26" t="s">
        <v>54</v>
      </c>
      <c r="B42" s="9">
        <v>0</v>
      </c>
      <c r="C42" s="23">
        <f>B42/ВВП!$B$8*100</f>
        <v>0</v>
      </c>
      <c r="D42" s="9">
        <v>0</v>
      </c>
      <c r="E42" s="24">
        <f>D42/ВВП!$B$9*100</f>
        <v>0</v>
      </c>
      <c r="F42" s="9">
        <v>0</v>
      </c>
      <c r="G42" s="23">
        <f>F42/ВВП!$B$10*100</f>
        <v>0</v>
      </c>
      <c r="H42" s="9" t="s">
        <v>8</v>
      </c>
      <c r="I42" s="24" t="s">
        <v>8</v>
      </c>
      <c r="J42" s="25">
        <v>282.65201035935002</v>
      </c>
      <c r="K42" s="24">
        <f>J42/ВВП!$B$12*100</f>
        <v>0.55777256806744302</v>
      </c>
      <c r="M42" s="6"/>
      <c r="N42" s="6"/>
      <c r="O42" s="83"/>
    </row>
    <row r="43" spans="1:15" x14ac:dyDescent="0.3">
      <c r="A43" s="26" t="s">
        <v>55</v>
      </c>
      <c r="B43" s="9">
        <v>-14.162903489999998</v>
      </c>
      <c r="C43" s="23">
        <f>B43/ВВП!$B$8*100</f>
        <v>-0.51993304994959588</v>
      </c>
      <c r="D43" s="9">
        <v>-0.62573242478000002</v>
      </c>
      <c r="E43" s="24">
        <f>D43/ВВП!$B$9*100</f>
        <v>-1.03752165845635</v>
      </c>
      <c r="F43" s="9">
        <v>207.20618822742003</v>
      </c>
      <c r="G43" s="23">
        <f>F43/ВВП!$B$10*100</f>
        <v>0.74811917634386971</v>
      </c>
      <c r="H43" s="9">
        <v>-2.5514200000000002</v>
      </c>
      <c r="I43" s="24">
        <f>H43/ВВП!$B$11*100</f>
        <v>-1.0971013514356076</v>
      </c>
      <c r="J43" s="25">
        <v>-2.7928789598700243</v>
      </c>
      <c r="K43" s="24">
        <f>J43/ВВП!$B$12*100</f>
        <v>-5.5113397840961141E-3</v>
      </c>
      <c r="M43" s="6"/>
      <c r="N43" s="6"/>
      <c r="O43" s="83"/>
    </row>
    <row r="44" spans="1:15" x14ac:dyDescent="0.3">
      <c r="A44" s="27" t="s">
        <v>10</v>
      </c>
      <c r="B44" s="9"/>
      <c r="C44" s="23"/>
      <c r="D44" s="9"/>
      <c r="E44" s="24"/>
      <c r="F44" s="9"/>
      <c r="G44" s="23"/>
      <c r="H44" s="9"/>
      <c r="I44" s="24"/>
      <c r="J44" s="25"/>
      <c r="K44" s="24"/>
      <c r="M44" s="6"/>
      <c r="N44" s="6"/>
      <c r="O44" s="83"/>
    </row>
    <row r="45" spans="1:15" ht="13.5" customHeight="1" x14ac:dyDescent="0.3">
      <c r="A45" s="27" t="s">
        <v>56</v>
      </c>
      <c r="B45" s="9">
        <v>-12.165229909999999</v>
      </c>
      <c r="C45" s="23">
        <f>B45/ВВП!$B$8*100</f>
        <v>-0.44659663852897924</v>
      </c>
      <c r="D45" s="9">
        <v>-0.30837267996000001</v>
      </c>
      <c r="E45" s="24">
        <f>D45/ВВП!$B$9*100</f>
        <v>-0.51131014098752625</v>
      </c>
      <c r="F45" s="9">
        <v>0</v>
      </c>
      <c r="G45" s="23">
        <f>F45/ВВП!$B$10*100</f>
        <v>0</v>
      </c>
      <c r="H45" s="9" t="s">
        <v>8</v>
      </c>
      <c r="I45" s="24" t="s">
        <v>8</v>
      </c>
      <c r="J45" s="25" t="s">
        <v>8</v>
      </c>
      <c r="K45" s="24" t="s">
        <v>8</v>
      </c>
      <c r="M45" s="6"/>
      <c r="N45" s="6"/>
      <c r="O45" s="83"/>
    </row>
    <row r="46" spans="1:15" x14ac:dyDescent="0.3">
      <c r="A46" s="27" t="s">
        <v>57</v>
      </c>
      <c r="B46" s="9">
        <v>-1.9976735800000005</v>
      </c>
      <c r="C46" s="23">
        <f>B46/ВВП!$B$8*100</f>
        <v>-7.3336411420616726E-2</v>
      </c>
      <c r="D46" s="9">
        <v>-0.31735974482000007</v>
      </c>
      <c r="E46" s="24">
        <f>D46/ВВП!$B$9*100</f>
        <v>-0.52621151746882378</v>
      </c>
      <c r="F46" s="9">
        <v>207.20618822742003</v>
      </c>
      <c r="G46" s="23">
        <f>F46/ВВП!$B$10*100</f>
        <v>0.74811917634386971</v>
      </c>
      <c r="H46" s="9">
        <v>2.5514200000000002</v>
      </c>
      <c r="I46" s="24" t="s">
        <v>8</v>
      </c>
      <c r="J46" s="25" t="s">
        <v>8</v>
      </c>
      <c r="K46" s="24" t="s">
        <v>8</v>
      </c>
      <c r="M46" s="6"/>
      <c r="N46" s="6"/>
      <c r="O46" s="83"/>
    </row>
    <row r="47" spans="1:15" ht="26.4" x14ac:dyDescent="0.3">
      <c r="A47" s="26" t="s">
        <v>58</v>
      </c>
      <c r="B47" s="9">
        <v>0</v>
      </c>
      <c r="C47" s="23">
        <f>B47/ВВП!$B$8*100</f>
        <v>0</v>
      </c>
      <c r="D47" s="9">
        <v>0</v>
      </c>
      <c r="E47" s="24">
        <f>D47/ВВП!$B$9*100</f>
        <v>0</v>
      </c>
      <c r="F47" s="9">
        <v>0</v>
      </c>
      <c r="G47" s="23">
        <f>F47/ВВП!$B$10*100</f>
        <v>0</v>
      </c>
      <c r="H47" s="9" t="s">
        <v>8</v>
      </c>
      <c r="I47" s="24" t="s">
        <v>8</v>
      </c>
      <c r="J47" s="25">
        <v>0</v>
      </c>
      <c r="K47" s="24">
        <f>J47/ВВП!$B$12*100</f>
        <v>0</v>
      </c>
      <c r="M47" s="6"/>
      <c r="N47" s="6"/>
      <c r="O47" s="83"/>
    </row>
    <row r="48" spans="1:15" ht="26.4" x14ac:dyDescent="0.3">
      <c r="A48" s="26" t="s">
        <v>59</v>
      </c>
      <c r="B48" s="9">
        <v>0</v>
      </c>
      <c r="C48" s="23">
        <f>B48/ВВП!$B$8*100</f>
        <v>0</v>
      </c>
      <c r="D48" s="9">
        <v>0</v>
      </c>
      <c r="E48" s="24">
        <f>D48/ВВП!$B$9*100</f>
        <v>0</v>
      </c>
      <c r="F48" s="9">
        <v>0</v>
      </c>
      <c r="G48" s="23">
        <f>F48/ВВП!$B$10*100</f>
        <v>0</v>
      </c>
      <c r="H48" s="9" t="s">
        <v>105</v>
      </c>
      <c r="I48" s="24" t="s">
        <v>8</v>
      </c>
      <c r="J48" s="25">
        <v>0</v>
      </c>
      <c r="K48" s="24">
        <f>J48/ВВП!$B$12*100</f>
        <v>0</v>
      </c>
      <c r="M48" s="6"/>
      <c r="N48" s="6"/>
      <c r="O48" s="83"/>
    </row>
    <row r="49" spans="1:15" ht="39.6" x14ac:dyDescent="0.3">
      <c r="A49" s="32" t="s">
        <v>91</v>
      </c>
      <c r="B49" s="33">
        <v>-133.57180907889997</v>
      </c>
      <c r="C49" s="34">
        <f>B49/ВВП!$B$8*100</f>
        <v>-4.9035424219838131</v>
      </c>
      <c r="D49" s="33">
        <v>-1.3878703149830003</v>
      </c>
      <c r="E49" s="35">
        <f>D49/ВВП!$B$9*100</f>
        <v>-2.3012160692004522</v>
      </c>
      <c r="F49" s="33">
        <v>39.309396124819841</v>
      </c>
      <c r="G49" s="34">
        <f>F49/ВВП!$B$10*100</f>
        <v>0.14192680876498789</v>
      </c>
      <c r="H49" s="33">
        <v>-1.7149619260000002</v>
      </c>
      <c r="I49" s="35">
        <f>H49/ВВП!$B$11*100</f>
        <v>-0.73742741166691983</v>
      </c>
      <c r="J49" s="86">
        <v>853.14671997094297</v>
      </c>
      <c r="K49" s="35">
        <f>J49/ВВП!$B$12*100</f>
        <v>1.6835607725963844</v>
      </c>
      <c r="M49" s="6"/>
      <c r="N49" s="6"/>
      <c r="O49" s="83"/>
    </row>
    <row r="50" spans="1:15" ht="16.2" x14ac:dyDescent="0.3">
      <c r="A50" s="82" t="s">
        <v>89</v>
      </c>
      <c r="N50" s="6"/>
      <c r="O50" s="83"/>
    </row>
    <row r="51" spans="1:15" x14ac:dyDescent="0.3">
      <c r="A51" s="64" t="s">
        <v>87</v>
      </c>
    </row>
    <row r="52" spans="1:15" x14ac:dyDescent="0.3">
      <c r="A52" s="65" t="s">
        <v>81</v>
      </c>
      <c r="D52" s="6"/>
      <c r="E52" s="6"/>
      <c r="F52" s="6"/>
      <c r="G52" s="6"/>
      <c r="H52" s="6"/>
      <c r="I52" s="8"/>
      <c r="J52" s="6"/>
      <c r="K52" s="6"/>
    </row>
    <row r="53" spans="1:15" x14ac:dyDescent="0.3">
      <c r="J53" s="6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8"/>
  <sheetViews>
    <sheetView zoomScale="85" zoomScaleNormal="85" zoomScaleSheetLayoutView="100" workbookViewId="0">
      <selection activeCell="C2" sqref="C2"/>
    </sheetView>
  </sheetViews>
  <sheetFormatPr defaultRowHeight="14.4" x14ac:dyDescent="0.3"/>
  <cols>
    <col min="1" max="1" width="40.5546875" customWidth="1"/>
    <col min="2" max="4" width="14.5546875" customWidth="1"/>
    <col min="5" max="5" width="14.5546875" style="1" customWidth="1"/>
    <col min="6" max="6" width="14.5546875" customWidth="1"/>
    <col min="10" max="10" width="15" customWidth="1"/>
  </cols>
  <sheetData>
    <row r="1" spans="1:13" x14ac:dyDescent="0.3">
      <c r="C1" s="57" t="s">
        <v>77</v>
      </c>
      <c r="E1"/>
    </row>
    <row r="2" spans="1:13" x14ac:dyDescent="0.3">
      <c r="C2" s="58" t="s">
        <v>102</v>
      </c>
      <c r="E2"/>
    </row>
    <row r="3" spans="1:13" x14ac:dyDescent="0.3">
      <c r="E3"/>
    </row>
    <row r="5" spans="1:13" ht="16.8" x14ac:dyDescent="0.3">
      <c r="A5" s="98" t="s">
        <v>74</v>
      </c>
      <c r="B5" s="98"/>
      <c r="C5" s="98"/>
      <c r="D5" s="98"/>
      <c r="E5" s="98"/>
      <c r="F5" s="98"/>
    </row>
    <row r="6" spans="1:13" x14ac:dyDescent="0.3">
      <c r="A6" s="99" t="s">
        <v>103</v>
      </c>
      <c r="B6" s="99"/>
      <c r="C6" s="99"/>
      <c r="D6" s="99"/>
      <c r="E6" s="99"/>
      <c r="F6" s="99"/>
      <c r="G6" s="93"/>
      <c r="H6" s="93"/>
      <c r="I6" s="93"/>
      <c r="J6" s="93"/>
      <c r="K6" s="93"/>
    </row>
    <row r="7" spans="1:13" ht="27" customHeight="1" x14ac:dyDescent="0.3">
      <c r="A7" s="106" t="s">
        <v>0</v>
      </c>
      <c r="B7" s="60" t="s">
        <v>1</v>
      </c>
      <c r="C7" s="60" t="s">
        <v>2</v>
      </c>
      <c r="D7" s="11" t="s">
        <v>3</v>
      </c>
      <c r="E7" s="11" t="s">
        <v>4</v>
      </c>
      <c r="F7" s="60" t="s">
        <v>5</v>
      </c>
    </row>
    <row r="8" spans="1:13" ht="28.8" x14ac:dyDescent="0.3">
      <c r="A8" s="107"/>
      <c r="B8" s="12" t="s">
        <v>84</v>
      </c>
      <c r="C8" s="12" t="s">
        <v>84</v>
      </c>
      <c r="D8" s="12" t="s">
        <v>84</v>
      </c>
      <c r="E8" s="12" t="s">
        <v>84</v>
      </c>
      <c r="F8" s="12" t="s">
        <v>84</v>
      </c>
    </row>
    <row r="9" spans="1:13" x14ac:dyDescent="0.3">
      <c r="A9" s="13" t="s">
        <v>60</v>
      </c>
      <c r="B9" s="9">
        <v>3049.5928864227476</v>
      </c>
      <c r="C9" s="9">
        <v>43.099290000000003</v>
      </c>
      <c r="D9" s="9">
        <v>12111.774088</v>
      </c>
      <c r="E9" s="9">
        <v>310.76574747040002</v>
      </c>
      <c r="F9" s="10">
        <v>11380.98524</v>
      </c>
      <c r="J9" s="90"/>
    </row>
    <row r="10" spans="1:13" s="4" customFormat="1" x14ac:dyDescent="0.3">
      <c r="A10" s="14" t="s">
        <v>61</v>
      </c>
      <c r="B10" s="9"/>
      <c r="C10" s="9"/>
      <c r="D10" s="9"/>
      <c r="E10" s="9"/>
      <c r="F10" s="10"/>
      <c r="G10"/>
      <c r="H10"/>
      <c r="I10"/>
      <c r="J10" s="90"/>
      <c r="K10"/>
      <c r="L10"/>
      <c r="M10"/>
    </row>
    <row r="11" spans="1:13" x14ac:dyDescent="0.3">
      <c r="A11" s="14" t="s">
        <v>62</v>
      </c>
      <c r="B11" s="9">
        <v>2348.7847521527478</v>
      </c>
      <c r="C11" s="9">
        <v>34.10219</v>
      </c>
      <c r="D11" s="9">
        <v>5445.7136639999999</v>
      </c>
      <c r="E11" s="9">
        <v>263.56138147040002</v>
      </c>
      <c r="F11" s="10">
        <v>2651.6515899999999</v>
      </c>
      <c r="J11" s="90"/>
    </row>
    <row r="12" spans="1:13" s="4" customFormat="1" x14ac:dyDescent="0.3">
      <c r="A12" s="15" t="s">
        <v>61</v>
      </c>
      <c r="B12" s="9"/>
      <c r="C12" s="9"/>
      <c r="D12" s="9"/>
      <c r="E12" s="9"/>
      <c r="F12" s="10"/>
      <c r="G12"/>
      <c r="H12"/>
      <c r="I12"/>
      <c r="J12" s="90"/>
      <c r="K12"/>
      <c r="L12"/>
      <c r="M12"/>
    </row>
    <row r="13" spans="1:13" s="4" customFormat="1" ht="16.2" x14ac:dyDescent="0.3">
      <c r="A13" s="15" t="s">
        <v>82</v>
      </c>
      <c r="B13" s="9">
        <v>4.9158094928900002</v>
      </c>
      <c r="C13" s="9">
        <v>16.68976</v>
      </c>
      <c r="D13" s="9">
        <v>5445.7136639999999</v>
      </c>
      <c r="E13" s="9" t="s">
        <v>8</v>
      </c>
      <c r="F13" s="10">
        <v>42.039259999999999</v>
      </c>
      <c r="G13"/>
      <c r="H13"/>
      <c r="I13"/>
      <c r="J13" s="90"/>
      <c r="K13"/>
      <c r="L13"/>
      <c r="M13"/>
    </row>
    <row r="14" spans="1:13" x14ac:dyDescent="0.3">
      <c r="A14" s="15" t="s">
        <v>63</v>
      </c>
      <c r="B14" s="9">
        <v>3.4028849999999999</v>
      </c>
      <c r="C14" s="9"/>
      <c r="D14" s="9">
        <v>0</v>
      </c>
      <c r="E14" s="9" t="s">
        <v>8</v>
      </c>
      <c r="F14" s="10">
        <v>0</v>
      </c>
      <c r="J14" s="90"/>
    </row>
    <row r="15" spans="1:13" x14ac:dyDescent="0.3">
      <c r="A15" s="14" t="s">
        <v>64</v>
      </c>
      <c r="B15" s="9">
        <v>700.80813426999998</v>
      </c>
      <c r="C15" s="9">
        <v>8.9970999999999997</v>
      </c>
      <c r="D15" s="9">
        <v>6666.0604240000002</v>
      </c>
      <c r="E15" s="9">
        <v>47.204366</v>
      </c>
      <c r="F15" s="10">
        <v>8729.3336500000005</v>
      </c>
      <c r="J15" s="90"/>
    </row>
    <row r="16" spans="1:13" s="4" customFormat="1" x14ac:dyDescent="0.3">
      <c r="A16" s="15" t="s">
        <v>61</v>
      </c>
      <c r="B16" s="9"/>
      <c r="C16" s="9"/>
      <c r="D16" s="9"/>
      <c r="E16" s="9"/>
      <c r="F16" s="10"/>
      <c r="G16"/>
      <c r="H16"/>
      <c r="I16"/>
      <c r="J16" s="90"/>
      <c r="K16"/>
      <c r="L16"/>
      <c r="M16"/>
    </row>
    <row r="17" spans="1:13" s="4" customFormat="1" ht="16.2" x14ac:dyDescent="0.3">
      <c r="A17" s="15" t="s">
        <v>82</v>
      </c>
      <c r="B17" s="9">
        <v>0.197357</v>
      </c>
      <c r="C17" s="9">
        <v>3.7895700000000003</v>
      </c>
      <c r="D17" s="9">
        <v>1.892644</v>
      </c>
      <c r="E17" s="9" t="s">
        <v>8</v>
      </c>
      <c r="F17" s="10">
        <v>0</v>
      </c>
      <c r="G17"/>
      <c r="H17"/>
      <c r="I17"/>
      <c r="J17" s="90"/>
      <c r="K17"/>
      <c r="L17"/>
      <c r="M17"/>
    </row>
    <row r="18" spans="1:13" x14ac:dyDescent="0.3">
      <c r="A18" s="15" t="s">
        <v>63</v>
      </c>
      <c r="B18" s="9">
        <v>606.64713600000005</v>
      </c>
      <c r="C18" s="9">
        <v>1.2538699999999998</v>
      </c>
      <c r="D18" s="9">
        <v>6664.1677800000007</v>
      </c>
      <c r="E18" s="9" t="s">
        <v>8</v>
      </c>
      <c r="F18" s="10">
        <v>8729.3336500000005</v>
      </c>
      <c r="J18" s="90"/>
    </row>
    <row r="19" spans="1:13" x14ac:dyDescent="0.3">
      <c r="A19" s="13" t="s">
        <v>65</v>
      </c>
      <c r="B19" s="36" t="s">
        <v>16</v>
      </c>
      <c r="C19" s="36" t="s">
        <v>16</v>
      </c>
      <c r="D19" s="36" t="s">
        <v>16</v>
      </c>
      <c r="E19" s="36" t="s">
        <v>16</v>
      </c>
      <c r="F19" s="87">
        <v>965.28890000000001</v>
      </c>
      <c r="J19" s="90"/>
    </row>
    <row r="20" spans="1:13" s="4" customFormat="1" x14ac:dyDescent="0.3">
      <c r="A20" s="14" t="s">
        <v>61</v>
      </c>
      <c r="B20" s="36"/>
      <c r="C20" s="36"/>
      <c r="D20" s="36"/>
      <c r="E20" s="36"/>
      <c r="F20" s="37"/>
      <c r="G20"/>
      <c r="H20"/>
      <c r="I20"/>
      <c r="J20" s="90"/>
      <c r="K20"/>
      <c r="L20"/>
      <c r="M20"/>
    </row>
    <row r="21" spans="1:13" x14ac:dyDescent="0.3">
      <c r="A21" s="14" t="s">
        <v>62</v>
      </c>
      <c r="B21" s="36" t="s">
        <v>16</v>
      </c>
      <c r="C21" s="36" t="s">
        <v>16</v>
      </c>
      <c r="D21" s="36" t="s">
        <v>16</v>
      </c>
      <c r="E21" s="36" t="s">
        <v>16</v>
      </c>
      <c r="F21" s="37">
        <v>0</v>
      </c>
      <c r="J21" s="90"/>
    </row>
    <row r="22" spans="1:13" s="4" customFormat="1" x14ac:dyDescent="0.3">
      <c r="A22" s="15" t="s">
        <v>61</v>
      </c>
      <c r="B22" s="36"/>
      <c r="C22" s="36"/>
      <c r="D22" s="36"/>
      <c r="E22" s="36"/>
      <c r="F22" s="37"/>
      <c r="G22"/>
      <c r="H22"/>
      <c r="I22"/>
      <c r="J22" s="90"/>
      <c r="K22"/>
      <c r="L22"/>
      <c r="M22"/>
    </row>
    <row r="23" spans="1:13" s="4" customFormat="1" ht="16.2" x14ac:dyDescent="0.3">
      <c r="A23" s="15" t="s">
        <v>82</v>
      </c>
      <c r="B23" s="36" t="s">
        <v>16</v>
      </c>
      <c r="C23" s="36" t="s">
        <v>16</v>
      </c>
      <c r="D23" s="36" t="s">
        <v>16</v>
      </c>
      <c r="E23" s="36" t="s">
        <v>16</v>
      </c>
      <c r="F23" s="37">
        <v>0</v>
      </c>
      <c r="G23"/>
      <c r="H23"/>
      <c r="I23"/>
      <c r="J23" s="90"/>
      <c r="K23"/>
      <c r="L23"/>
      <c r="M23"/>
    </row>
    <row r="24" spans="1:13" x14ac:dyDescent="0.3">
      <c r="A24" s="15" t="s">
        <v>63</v>
      </c>
      <c r="B24" s="36" t="s">
        <v>16</v>
      </c>
      <c r="C24" s="36" t="s">
        <v>16</v>
      </c>
      <c r="D24" s="36" t="s">
        <v>16</v>
      </c>
      <c r="E24" s="36" t="s">
        <v>16</v>
      </c>
      <c r="F24" s="37">
        <v>0</v>
      </c>
      <c r="J24" s="90"/>
    </row>
    <row r="25" spans="1:13" x14ac:dyDescent="0.3">
      <c r="A25" s="14" t="s">
        <v>64</v>
      </c>
      <c r="B25" s="36" t="s">
        <v>16</v>
      </c>
      <c r="C25" s="36" t="s">
        <v>16</v>
      </c>
      <c r="D25" s="36" t="s">
        <v>16</v>
      </c>
      <c r="E25" s="36" t="s">
        <v>16</v>
      </c>
      <c r="F25" s="37">
        <v>965.28890000000001</v>
      </c>
      <c r="J25" s="90"/>
    </row>
    <row r="26" spans="1:13" s="4" customFormat="1" x14ac:dyDescent="0.3">
      <c r="A26" s="15" t="s">
        <v>61</v>
      </c>
      <c r="B26" s="36"/>
      <c r="C26" s="36"/>
      <c r="D26" s="36"/>
      <c r="E26" s="36"/>
      <c r="F26" s="37"/>
      <c r="G26"/>
      <c r="H26"/>
      <c r="I26"/>
      <c r="J26" s="90"/>
      <c r="K26"/>
      <c r="L26"/>
      <c r="M26"/>
    </row>
    <row r="27" spans="1:13" s="4" customFormat="1" ht="16.2" x14ac:dyDescent="0.3">
      <c r="A27" s="15" t="s">
        <v>82</v>
      </c>
      <c r="B27" s="36" t="s">
        <v>16</v>
      </c>
      <c r="C27" s="36" t="s">
        <v>16</v>
      </c>
      <c r="D27" s="36" t="s">
        <v>16</v>
      </c>
      <c r="E27" s="36" t="s">
        <v>16</v>
      </c>
      <c r="F27" s="37">
        <v>0</v>
      </c>
      <c r="G27"/>
      <c r="H27"/>
      <c r="I27"/>
      <c r="J27" s="90"/>
      <c r="K27"/>
      <c r="L27"/>
      <c r="M27"/>
    </row>
    <row r="28" spans="1:13" x14ac:dyDescent="0.3">
      <c r="A28" s="15" t="s">
        <v>63</v>
      </c>
      <c r="B28" s="36" t="s">
        <v>16</v>
      </c>
      <c r="C28" s="36" t="s">
        <v>16</v>
      </c>
      <c r="D28" s="36" t="s">
        <v>16</v>
      </c>
      <c r="E28" s="36" t="s">
        <v>16</v>
      </c>
      <c r="F28" s="37">
        <v>965.28890000000001</v>
      </c>
      <c r="J28" s="90"/>
    </row>
    <row r="29" spans="1:13" x14ac:dyDescent="0.3">
      <c r="A29" s="16" t="s">
        <v>66</v>
      </c>
      <c r="B29" s="28" t="s">
        <v>16</v>
      </c>
      <c r="C29" s="38">
        <v>2.92964</v>
      </c>
      <c r="D29" s="39">
        <v>834.459518</v>
      </c>
      <c r="E29" s="36" t="s">
        <v>16</v>
      </c>
      <c r="F29" s="37">
        <v>225.26910000000001</v>
      </c>
      <c r="J29" s="90"/>
    </row>
    <row r="30" spans="1:13" s="4" customFormat="1" x14ac:dyDescent="0.3">
      <c r="A30" s="14" t="s">
        <v>61</v>
      </c>
      <c r="B30" s="28"/>
      <c r="C30" s="38"/>
      <c r="D30" s="39"/>
      <c r="E30" s="36"/>
      <c r="F30" s="37"/>
      <c r="G30"/>
      <c r="H30"/>
      <c r="I30"/>
      <c r="J30" s="90"/>
      <c r="K30"/>
      <c r="L30"/>
      <c r="M30"/>
    </row>
    <row r="31" spans="1:13" x14ac:dyDescent="0.3">
      <c r="A31" s="14" t="s">
        <v>62</v>
      </c>
      <c r="B31" s="28" t="s">
        <v>16</v>
      </c>
      <c r="C31" s="36" t="s">
        <v>16</v>
      </c>
      <c r="D31" s="36" t="s">
        <v>16</v>
      </c>
      <c r="E31" s="36" t="s">
        <v>16</v>
      </c>
      <c r="F31" s="40" t="s">
        <v>16</v>
      </c>
      <c r="J31" s="90"/>
    </row>
    <row r="32" spans="1:13" s="4" customFormat="1" x14ac:dyDescent="0.3">
      <c r="A32" s="15" t="s">
        <v>61</v>
      </c>
      <c r="B32" s="28"/>
      <c r="C32" s="36"/>
      <c r="D32" s="36"/>
      <c r="E32" s="36"/>
      <c r="F32" s="40"/>
      <c r="G32"/>
      <c r="H32"/>
      <c r="I32"/>
      <c r="J32" s="90"/>
      <c r="K32"/>
      <c r="L32"/>
      <c r="M32"/>
    </row>
    <row r="33" spans="1:13" s="4" customFormat="1" ht="16.2" x14ac:dyDescent="0.3">
      <c r="A33" s="15" t="s">
        <v>82</v>
      </c>
      <c r="B33" s="28" t="s">
        <v>16</v>
      </c>
      <c r="C33" s="36" t="s">
        <v>16</v>
      </c>
      <c r="D33" s="36" t="s">
        <v>16</v>
      </c>
      <c r="E33" s="36" t="s">
        <v>16</v>
      </c>
      <c r="F33" s="40" t="s">
        <v>16</v>
      </c>
      <c r="G33"/>
      <c r="H33"/>
      <c r="I33"/>
      <c r="J33" s="90"/>
      <c r="K33"/>
      <c r="L33"/>
      <c r="M33"/>
    </row>
    <row r="34" spans="1:13" x14ac:dyDescent="0.3">
      <c r="A34" s="15" t="s">
        <v>63</v>
      </c>
      <c r="B34" s="28" t="s">
        <v>16</v>
      </c>
      <c r="C34" s="36" t="s">
        <v>16</v>
      </c>
      <c r="D34" s="36" t="s">
        <v>16</v>
      </c>
      <c r="E34" s="36" t="s">
        <v>16</v>
      </c>
      <c r="F34" s="40" t="s">
        <v>16</v>
      </c>
      <c r="J34" s="90"/>
    </row>
    <row r="35" spans="1:13" x14ac:dyDescent="0.3">
      <c r="A35" s="14" t="s">
        <v>64</v>
      </c>
      <c r="B35" s="28" t="s">
        <v>16</v>
      </c>
      <c r="C35" s="38">
        <v>2.92964</v>
      </c>
      <c r="D35" s="39">
        <v>834.459518</v>
      </c>
      <c r="E35" s="36" t="s">
        <v>16</v>
      </c>
      <c r="F35" s="37">
        <v>225.26910000000001</v>
      </c>
      <c r="J35" s="90"/>
    </row>
    <row r="36" spans="1:13" s="4" customFormat="1" x14ac:dyDescent="0.3">
      <c r="A36" s="15" t="s">
        <v>61</v>
      </c>
      <c r="B36" s="28"/>
      <c r="C36" s="38"/>
      <c r="D36" s="39"/>
      <c r="E36" s="36"/>
      <c r="F36" s="37"/>
      <c r="G36"/>
      <c r="H36"/>
      <c r="I36"/>
      <c r="J36" s="90"/>
      <c r="K36"/>
      <c r="L36"/>
      <c r="M36"/>
    </row>
    <row r="37" spans="1:13" s="4" customFormat="1" ht="16.2" x14ac:dyDescent="0.3">
      <c r="A37" s="15" t="s">
        <v>82</v>
      </c>
      <c r="B37" s="28" t="s">
        <v>16</v>
      </c>
      <c r="C37" s="38">
        <v>0.74951999999999996</v>
      </c>
      <c r="D37" s="39">
        <v>11.445366</v>
      </c>
      <c r="E37" s="36" t="s">
        <v>16</v>
      </c>
      <c r="F37" s="37">
        <v>0</v>
      </c>
      <c r="G37"/>
      <c r="H37"/>
      <c r="I37"/>
      <c r="J37" s="90"/>
      <c r="K37"/>
      <c r="L37"/>
      <c r="M37"/>
    </row>
    <row r="38" spans="1:13" x14ac:dyDescent="0.3">
      <c r="A38" s="15" t="s">
        <v>63</v>
      </c>
      <c r="B38" s="28" t="s">
        <v>16</v>
      </c>
      <c r="C38" s="38">
        <v>1.3981400000000002</v>
      </c>
      <c r="D38" s="39">
        <v>823.01415199999997</v>
      </c>
      <c r="E38" s="36" t="s">
        <v>16</v>
      </c>
      <c r="F38" s="37">
        <v>225.26910000000001</v>
      </c>
      <c r="J38" s="90"/>
    </row>
    <row r="39" spans="1:13" ht="16.2" x14ac:dyDescent="0.3">
      <c r="A39" s="16" t="s">
        <v>83</v>
      </c>
      <c r="B39" s="39">
        <v>3049.5928864227476</v>
      </c>
      <c r="C39" s="38">
        <v>45.707800000000006</v>
      </c>
      <c r="D39" s="39">
        <v>12338.523429999999</v>
      </c>
      <c r="E39" s="9">
        <v>310.76574747040002</v>
      </c>
      <c r="F39" s="37">
        <v>12571.543240000001</v>
      </c>
      <c r="J39" s="90"/>
    </row>
    <row r="40" spans="1:13" s="4" customFormat="1" x14ac:dyDescent="0.3">
      <c r="A40" s="14" t="s">
        <v>61</v>
      </c>
      <c r="B40" s="39"/>
      <c r="C40" s="38"/>
      <c r="D40" s="39"/>
      <c r="E40" s="9"/>
      <c r="F40" s="37"/>
      <c r="G40"/>
      <c r="H40"/>
      <c r="I40"/>
      <c r="J40" s="90"/>
      <c r="K40"/>
      <c r="L40"/>
      <c r="M40"/>
    </row>
    <row r="41" spans="1:13" x14ac:dyDescent="0.3">
      <c r="A41" s="14" t="s">
        <v>62</v>
      </c>
      <c r="B41" s="39">
        <v>2348.7847521527478</v>
      </c>
      <c r="C41" s="38">
        <v>34.10219</v>
      </c>
      <c r="D41" s="39">
        <v>5445.7136639999999</v>
      </c>
      <c r="E41" s="9">
        <v>263.56138147040002</v>
      </c>
      <c r="F41" s="37">
        <v>2651.6515899999999</v>
      </c>
      <c r="J41" s="90"/>
    </row>
    <row r="42" spans="1:13" s="4" customFormat="1" x14ac:dyDescent="0.3">
      <c r="A42" s="15" t="s">
        <v>61</v>
      </c>
      <c r="B42" s="39"/>
      <c r="C42" s="38"/>
      <c r="D42" s="39"/>
      <c r="E42" s="9"/>
      <c r="F42" s="37"/>
      <c r="G42"/>
      <c r="H42"/>
      <c r="I42"/>
      <c r="J42" s="90"/>
      <c r="K42"/>
      <c r="L42"/>
      <c r="M42"/>
    </row>
    <row r="43" spans="1:13" s="4" customFormat="1" ht="16.2" x14ac:dyDescent="0.3">
      <c r="A43" s="15" t="s">
        <v>82</v>
      </c>
      <c r="B43" s="39">
        <v>4.9158094928900002</v>
      </c>
      <c r="C43" s="38">
        <v>16.68976</v>
      </c>
      <c r="D43" s="39">
        <v>5445.7136639999999</v>
      </c>
      <c r="E43" s="9" t="s">
        <v>8</v>
      </c>
      <c r="F43" s="37">
        <v>42.039259999999999</v>
      </c>
      <c r="G43"/>
      <c r="H43"/>
      <c r="I43"/>
      <c r="J43" s="90"/>
      <c r="K43"/>
      <c r="L43"/>
      <c r="M43"/>
    </row>
    <row r="44" spans="1:13" x14ac:dyDescent="0.3">
      <c r="A44" s="15" t="s">
        <v>63</v>
      </c>
      <c r="B44" s="39">
        <v>3.4028849999999999</v>
      </c>
      <c r="C44" s="38">
        <v>0</v>
      </c>
      <c r="D44" s="39"/>
      <c r="E44" s="9" t="s">
        <v>8</v>
      </c>
      <c r="F44" s="37">
        <v>0</v>
      </c>
      <c r="J44" s="90"/>
    </row>
    <row r="45" spans="1:13" x14ac:dyDescent="0.3">
      <c r="A45" s="14" t="s">
        <v>64</v>
      </c>
      <c r="B45" s="39">
        <v>700.80813426999998</v>
      </c>
      <c r="C45" s="38">
        <v>11.60561</v>
      </c>
      <c r="D45" s="39">
        <v>6892.8097660000003</v>
      </c>
      <c r="E45" s="9">
        <v>47.204366</v>
      </c>
      <c r="F45" s="37">
        <v>9919.8916499999996</v>
      </c>
      <c r="J45" s="90"/>
    </row>
    <row r="46" spans="1:13" s="4" customFormat="1" x14ac:dyDescent="0.3">
      <c r="A46" s="15" t="s">
        <v>61</v>
      </c>
      <c r="B46" s="39"/>
      <c r="C46" s="38"/>
      <c r="D46" s="39"/>
      <c r="E46" s="9"/>
      <c r="F46" s="37"/>
      <c r="G46"/>
      <c r="H46"/>
      <c r="I46"/>
      <c r="J46" s="90"/>
      <c r="K46"/>
      <c r="L46"/>
      <c r="M46"/>
    </row>
    <row r="47" spans="1:13" s="4" customFormat="1" ht="16.2" x14ac:dyDescent="0.3">
      <c r="A47" s="15" t="s">
        <v>82</v>
      </c>
      <c r="B47" s="39">
        <v>0.197357</v>
      </c>
      <c r="C47" s="38">
        <v>4.5390899999999998</v>
      </c>
      <c r="D47" s="39">
        <v>1.892644</v>
      </c>
      <c r="E47" s="9" t="s">
        <v>8</v>
      </c>
      <c r="F47" s="37">
        <v>0</v>
      </c>
      <c r="G47"/>
      <c r="H47"/>
      <c r="I47"/>
      <c r="J47" s="90"/>
      <c r="K47"/>
      <c r="L47"/>
      <c r="M47"/>
    </row>
    <row r="48" spans="1:13" x14ac:dyDescent="0.3">
      <c r="A48" s="15" t="s">
        <v>63</v>
      </c>
      <c r="B48" s="39">
        <v>606.64713600000005</v>
      </c>
      <c r="C48" s="38">
        <v>2.3308800000000001</v>
      </c>
      <c r="D48" s="39">
        <v>6890.9171220000007</v>
      </c>
      <c r="E48" s="9" t="s">
        <v>8</v>
      </c>
      <c r="F48" s="37">
        <v>9919.8916499999996</v>
      </c>
      <c r="J48" s="90"/>
    </row>
    <row r="49" spans="1:13" x14ac:dyDescent="0.3">
      <c r="A49" s="16" t="s">
        <v>67</v>
      </c>
      <c r="B49" s="39">
        <v>73.244053856211593</v>
      </c>
      <c r="C49" s="39">
        <v>7.5786800000000003</v>
      </c>
      <c r="D49" s="39">
        <v>673.17094499999996</v>
      </c>
      <c r="E49" s="36" t="s">
        <v>16</v>
      </c>
      <c r="F49" s="37">
        <v>2226.1771400000002</v>
      </c>
      <c r="J49" s="90"/>
    </row>
    <row r="50" spans="1:13" s="4" customFormat="1" x14ac:dyDescent="0.3">
      <c r="A50" s="14" t="s">
        <v>61</v>
      </c>
      <c r="B50" s="39"/>
      <c r="C50" s="39"/>
      <c r="D50" s="39"/>
      <c r="E50" s="36"/>
      <c r="F50" s="37"/>
      <c r="G50"/>
      <c r="H50"/>
      <c r="I50"/>
      <c r="J50" s="90"/>
      <c r="K50"/>
      <c r="L50"/>
      <c r="M50"/>
    </row>
    <row r="51" spans="1:13" x14ac:dyDescent="0.3">
      <c r="A51" s="14" t="s">
        <v>68</v>
      </c>
      <c r="B51" s="39">
        <v>73.244053856211593</v>
      </c>
      <c r="C51" s="39">
        <v>5.84077</v>
      </c>
      <c r="D51" s="39">
        <v>673.17094499999996</v>
      </c>
      <c r="E51" s="36" t="s">
        <v>16</v>
      </c>
      <c r="F51" s="37">
        <v>2157.33952</v>
      </c>
      <c r="J51" s="90"/>
    </row>
    <row r="52" spans="1:13" x14ac:dyDescent="0.3">
      <c r="A52" s="14" t="s">
        <v>69</v>
      </c>
      <c r="B52" s="36" t="s">
        <v>16</v>
      </c>
      <c r="C52" s="28"/>
      <c r="D52" s="36" t="s">
        <v>16</v>
      </c>
      <c r="E52" s="36" t="s">
        <v>16</v>
      </c>
      <c r="F52" s="37">
        <v>60.407350000000001</v>
      </c>
      <c r="J52" s="90"/>
    </row>
    <row r="53" spans="1:13" x14ac:dyDescent="0.3">
      <c r="A53" s="17" t="s">
        <v>70</v>
      </c>
      <c r="B53" s="41" t="s">
        <v>16</v>
      </c>
      <c r="C53" s="42">
        <v>1.7379100000000001</v>
      </c>
      <c r="D53" s="41" t="s">
        <v>16</v>
      </c>
      <c r="E53" s="41" t="s">
        <v>16</v>
      </c>
      <c r="F53" s="88">
        <v>8.4302700000000002</v>
      </c>
      <c r="J53" s="90"/>
    </row>
    <row r="54" spans="1:13" ht="16.2" x14ac:dyDescent="0.3">
      <c r="A54" s="82" t="s">
        <v>89</v>
      </c>
      <c r="B54" s="75"/>
      <c r="C54" s="50"/>
      <c r="D54" s="75"/>
      <c r="E54" s="75"/>
      <c r="F54" s="50"/>
      <c r="H54" s="66"/>
    </row>
    <row r="55" spans="1:13" ht="16.2" x14ac:dyDescent="0.3">
      <c r="A55" s="62" t="s">
        <v>88</v>
      </c>
      <c r="B55" s="73"/>
      <c r="C55" s="73"/>
      <c r="D55" s="73"/>
      <c r="E55" s="73"/>
      <c r="F55" s="73"/>
    </row>
    <row r="56" spans="1:13" ht="45.75" customHeight="1" x14ac:dyDescent="0.3">
      <c r="A56" s="108" t="s">
        <v>80</v>
      </c>
      <c r="B56" s="108"/>
      <c r="C56" s="108"/>
      <c r="D56" s="108"/>
      <c r="E56" s="108"/>
      <c r="F56" s="108"/>
    </row>
    <row r="57" spans="1:13" x14ac:dyDescent="0.3">
      <c r="A57" s="63" t="s">
        <v>87</v>
      </c>
      <c r="B57" s="73"/>
      <c r="C57" s="73"/>
      <c r="D57" s="73"/>
      <c r="E57" s="73"/>
      <c r="F57" s="73"/>
    </row>
    <row r="58" spans="1:13" x14ac:dyDescent="0.3">
      <c r="A58" s="43" t="s">
        <v>81</v>
      </c>
      <c r="B58" s="73"/>
      <c r="C58" s="73"/>
      <c r="D58" s="73"/>
      <c r="E58" s="73"/>
      <c r="F58" s="73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Normal="100" workbookViewId="0">
      <selection activeCell="A7" sqref="A7:B7"/>
    </sheetView>
  </sheetViews>
  <sheetFormatPr defaultRowHeight="14.4" x14ac:dyDescent="0.3"/>
  <cols>
    <col min="1" max="1" width="20.6640625" customWidth="1"/>
    <col min="2" max="6" width="22.44140625" customWidth="1"/>
    <col min="7" max="7" width="75.88671875" hidden="1" customWidth="1"/>
    <col min="8" max="8" width="55.44140625" customWidth="1"/>
  </cols>
  <sheetData>
    <row r="1" spans="1:8" x14ac:dyDescent="0.3">
      <c r="C1" s="57" t="s">
        <v>77</v>
      </c>
      <c r="G1" s="57"/>
    </row>
    <row r="2" spans="1:8" x14ac:dyDescent="0.3">
      <c r="C2" s="58" t="s">
        <v>102</v>
      </c>
      <c r="G2" s="76"/>
    </row>
    <row r="3" spans="1:8" x14ac:dyDescent="0.3">
      <c r="G3" s="77"/>
    </row>
    <row r="5" spans="1:8" ht="16.8" x14ac:dyDescent="0.3">
      <c r="A5" s="98" t="s">
        <v>85</v>
      </c>
      <c r="B5" s="98"/>
      <c r="C5" s="98"/>
      <c r="D5" s="98"/>
      <c r="E5" s="98"/>
      <c r="F5" s="98"/>
      <c r="G5" s="98"/>
      <c r="H5" s="69"/>
    </row>
    <row r="6" spans="1:8" ht="9.75" customHeight="1" x14ac:dyDescent="0.3">
      <c r="A6" s="59"/>
      <c r="B6" s="59"/>
      <c r="C6" s="61"/>
      <c r="D6" s="61"/>
      <c r="E6" s="61"/>
      <c r="F6" s="61"/>
      <c r="G6" s="59"/>
      <c r="H6" s="69"/>
    </row>
    <row r="7" spans="1:8" ht="29.25" customHeight="1" x14ac:dyDescent="0.3">
      <c r="A7" s="109" t="s">
        <v>104</v>
      </c>
      <c r="B7" s="110"/>
      <c r="C7" s="81" t="s">
        <v>95</v>
      </c>
      <c r="D7" s="81" t="s">
        <v>96</v>
      </c>
      <c r="E7" s="81" t="s">
        <v>97</v>
      </c>
      <c r="F7" s="81" t="s">
        <v>98</v>
      </c>
      <c r="G7" s="80" t="s">
        <v>78</v>
      </c>
    </row>
    <row r="8" spans="1:8" x14ac:dyDescent="0.3">
      <c r="A8" s="67" t="s">
        <v>1</v>
      </c>
      <c r="B8" s="68">
        <f>C8+D8</f>
        <v>2723.9859999999999</v>
      </c>
      <c r="C8" s="68">
        <v>1242.2140999999999</v>
      </c>
      <c r="D8" s="68">
        <v>1481.7719</v>
      </c>
      <c r="E8" s="68" t="s">
        <v>101</v>
      </c>
      <c r="F8" s="68" t="s">
        <v>101</v>
      </c>
      <c r="G8" s="70"/>
    </row>
    <row r="9" spans="1:8" x14ac:dyDescent="0.3">
      <c r="A9" s="67" t="s">
        <v>2</v>
      </c>
      <c r="B9" s="68">
        <f t="shared" ref="B9:B12" si="0">C9+D9</f>
        <v>60.310299999999998</v>
      </c>
      <c r="C9" s="68">
        <v>29.077200000000001</v>
      </c>
      <c r="D9" s="68">
        <v>31.2331</v>
      </c>
      <c r="E9" s="68" t="s">
        <v>101</v>
      </c>
      <c r="F9" s="68" t="s">
        <v>101</v>
      </c>
      <c r="G9" s="71"/>
    </row>
    <row r="10" spans="1:8" x14ac:dyDescent="0.3">
      <c r="A10" s="67" t="s">
        <v>3</v>
      </c>
      <c r="B10" s="68">
        <f t="shared" si="0"/>
        <v>27696.949199999999</v>
      </c>
      <c r="C10" s="68">
        <v>13180.8572</v>
      </c>
      <c r="D10" s="68">
        <v>14516.091999999999</v>
      </c>
      <c r="E10" s="68" t="s">
        <v>101</v>
      </c>
      <c r="F10" s="68" t="s">
        <v>101</v>
      </c>
      <c r="G10" s="84"/>
    </row>
    <row r="11" spans="1:8" x14ac:dyDescent="0.3">
      <c r="A11" s="67" t="s">
        <v>4</v>
      </c>
      <c r="B11" s="68">
        <f t="shared" si="0"/>
        <v>232.56009999999998</v>
      </c>
      <c r="C11" s="68">
        <v>104.527</v>
      </c>
      <c r="D11" s="68">
        <v>128.03309999999999</v>
      </c>
      <c r="E11" s="68" t="s">
        <v>101</v>
      </c>
      <c r="F11" s="68" t="s">
        <v>101</v>
      </c>
      <c r="G11" s="70"/>
    </row>
    <row r="12" spans="1:8" x14ac:dyDescent="0.3">
      <c r="A12" s="67" t="s">
        <v>71</v>
      </c>
      <c r="B12" s="68">
        <f t="shared" si="0"/>
        <v>50675.136523597044</v>
      </c>
      <c r="C12" s="68">
        <v>24487.128796645648</v>
      </c>
      <c r="D12" s="68">
        <v>26188.0077269514</v>
      </c>
      <c r="E12" s="68" t="s">
        <v>101</v>
      </c>
      <c r="F12" s="68" t="s">
        <v>101</v>
      </c>
      <c r="G12" s="70"/>
    </row>
    <row r="13" spans="1:8" x14ac:dyDescent="0.3">
      <c r="A13" s="113" t="s">
        <v>79</v>
      </c>
      <c r="B13" s="113"/>
      <c r="C13" s="80" t="s">
        <v>99</v>
      </c>
      <c r="D13" s="80" t="s">
        <v>100</v>
      </c>
      <c r="E13" s="80" t="s">
        <v>95</v>
      </c>
      <c r="F13" s="80" t="s">
        <v>96</v>
      </c>
      <c r="G13" s="80" t="s">
        <v>78</v>
      </c>
    </row>
    <row r="14" spans="1:8" x14ac:dyDescent="0.3">
      <c r="A14" s="67" t="s">
        <v>1</v>
      </c>
      <c r="B14" s="68">
        <f>SUM(C14:F14)</f>
        <v>6252.0541999999996</v>
      </c>
      <c r="C14" s="68">
        <v>1682.8653999999999</v>
      </c>
      <c r="D14" s="68">
        <v>1845.2028000000003</v>
      </c>
      <c r="E14" s="68">
        <v>1242.2140999999999</v>
      </c>
      <c r="F14" s="68">
        <v>1481.7719</v>
      </c>
      <c r="G14" s="70"/>
    </row>
    <row r="15" spans="1:8" x14ac:dyDescent="0.3">
      <c r="A15" s="67" t="s">
        <v>2</v>
      </c>
      <c r="B15" s="68">
        <f t="shared" ref="B15:B18" si="1">SUM(C15:F15)</f>
        <v>125.96889999999999</v>
      </c>
      <c r="C15" s="68">
        <v>33.201999999999998</v>
      </c>
      <c r="D15" s="68">
        <v>32.456599999999995</v>
      </c>
      <c r="E15" s="68">
        <v>29.077200000000001</v>
      </c>
      <c r="F15" s="68">
        <v>31.2331</v>
      </c>
      <c r="G15" s="71"/>
    </row>
    <row r="16" spans="1:8" x14ac:dyDescent="0.3">
      <c r="A16" s="67" t="s">
        <v>3</v>
      </c>
      <c r="B16" s="68">
        <f t="shared" si="1"/>
        <v>61625.567699999992</v>
      </c>
      <c r="C16" s="68">
        <v>14909.986500000001</v>
      </c>
      <c r="D16" s="68">
        <v>19018.631999999998</v>
      </c>
      <c r="E16" s="68">
        <v>13180.8572</v>
      </c>
      <c r="F16" s="68">
        <v>14516.091999999999</v>
      </c>
      <c r="G16" s="70"/>
    </row>
    <row r="17" spans="1:7" x14ac:dyDescent="0.3">
      <c r="A17" s="67" t="s">
        <v>4</v>
      </c>
      <c r="B17" s="68">
        <f t="shared" si="1"/>
        <v>567.03970000000004</v>
      </c>
      <c r="C17" s="68">
        <v>157.42409999999998</v>
      </c>
      <c r="D17" s="68">
        <v>177.05550000000011</v>
      </c>
      <c r="E17" s="68">
        <v>104.527</v>
      </c>
      <c r="F17" s="68">
        <v>128.03309999999999</v>
      </c>
      <c r="G17" s="70"/>
    </row>
    <row r="18" spans="1:7" x14ac:dyDescent="0.3">
      <c r="A18" s="67" t="s">
        <v>71</v>
      </c>
      <c r="B18" s="68">
        <f t="shared" si="1"/>
        <v>107289.0263510309</v>
      </c>
      <c r="C18" s="68">
        <v>27127.183236071844</v>
      </c>
      <c r="D18" s="68">
        <v>29486.706591362017</v>
      </c>
      <c r="E18" s="68">
        <v>24487.128796645648</v>
      </c>
      <c r="F18" s="68">
        <v>26188.0077269514</v>
      </c>
      <c r="G18" s="70"/>
    </row>
    <row r="19" spans="1:7" hidden="1" x14ac:dyDescent="0.3">
      <c r="A19" s="111" t="s">
        <v>75</v>
      </c>
      <c r="B19" s="112"/>
      <c r="C19" s="78"/>
      <c r="D19" s="78"/>
      <c r="E19" s="78"/>
      <c r="F19" s="78"/>
    </row>
    <row r="20" spans="1:7" hidden="1" x14ac:dyDescent="0.3">
      <c r="A20" s="2" t="s">
        <v>1</v>
      </c>
      <c r="B20" s="5"/>
      <c r="C20" s="79"/>
      <c r="D20" s="79"/>
      <c r="E20" s="79"/>
      <c r="F20" s="79"/>
    </row>
    <row r="21" spans="1:7" hidden="1" x14ac:dyDescent="0.3">
      <c r="A21" s="2" t="s">
        <v>2</v>
      </c>
      <c r="B21" s="5"/>
      <c r="C21" s="79"/>
      <c r="D21" s="79"/>
      <c r="E21" s="79"/>
      <c r="F21" s="79"/>
    </row>
    <row r="22" spans="1:7" hidden="1" x14ac:dyDescent="0.3">
      <c r="A22" s="2" t="s">
        <v>3</v>
      </c>
      <c r="B22" s="5"/>
      <c r="C22" s="79"/>
      <c r="D22" s="79"/>
      <c r="E22" s="79"/>
      <c r="F22" s="79"/>
    </row>
    <row r="23" spans="1:7" hidden="1" x14ac:dyDescent="0.3">
      <c r="A23" s="2" t="s">
        <v>4</v>
      </c>
      <c r="B23" s="5"/>
      <c r="C23" s="79"/>
      <c r="D23" s="79"/>
      <c r="E23" s="79"/>
      <c r="F23" s="79"/>
    </row>
    <row r="24" spans="1:7" hidden="1" x14ac:dyDescent="0.3">
      <c r="A24" s="2" t="s">
        <v>71</v>
      </c>
      <c r="B24" s="5"/>
      <c r="C24" s="79"/>
      <c r="D24" s="79"/>
      <c r="E24" s="79"/>
      <c r="F24" s="79"/>
    </row>
    <row r="25" spans="1:7" x14ac:dyDescent="0.3">
      <c r="A25" s="3"/>
      <c r="B25" s="1"/>
      <c r="C25" s="1"/>
      <c r="D25" s="1"/>
      <c r="E25" s="1"/>
      <c r="F25" s="1"/>
    </row>
    <row r="26" spans="1:7" x14ac:dyDescent="0.3">
      <c r="B26" s="6"/>
    </row>
    <row r="27" spans="1:7" x14ac:dyDescent="0.3">
      <c r="B27" s="6"/>
    </row>
    <row r="28" spans="1:7" x14ac:dyDescent="0.3">
      <c r="B28" s="6"/>
    </row>
    <row r="29" spans="1:7" x14ac:dyDescent="0.3">
      <c r="B29" s="6"/>
    </row>
  </sheetData>
  <mergeCells count="4">
    <mergeCell ref="A5:G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391BE6-2E76-4392-8B78-3F6D62CB60FA}"/>
</file>

<file path=customXml/itemProps2.xml><?xml version="1.0" encoding="utf-8"?>
<ds:datastoreItem xmlns:ds="http://schemas.openxmlformats.org/officeDocument/2006/customXml" ds:itemID="{EF0E8471-A387-42C8-A094-BD4BB36F1DC4}"/>
</file>

<file path=customXml/itemProps3.xml><?xml version="1.0" encoding="utf-8"?>
<ds:datastoreItem xmlns:ds="http://schemas.openxmlformats.org/officeDocument/2006/customXml" ds:itemID="{B27B68D7-6592-4128-A51A-B7B34FACA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2019-09-20T03:52:53Z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