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0" yWindow="60" windowWidth="25425" windowHeight="13140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45621"/>
</workbook>
</file>

<file path=xl/calcChain.xml><?xml version="1.0" encoding="utf-8"?>
<calcChain xmlns="http://schemas.openxmlformats.org/spreadsheetml/2006/main">
  <c r="B15" i="4" l="1"/>
  <c r="B16" i="4"/>
  <c r="B17" i="4"/>
  <c r="B18" i="4"/>
  <c r="B14" i="4"/>
  <c r="B9" i="4"/>
  <c r="B10" i="4"/>
  <c r="B11" i="4"/>
  <c r="B12" i="4"/>
  <c r="B8" i="4"/>
  <c r="I9" i="2" l="1"/>
  <c r="C9" i="2" l="1"/>
  <c r="E9" i="2"/>
  <c r="G9" i="2"/>
  <c r="K9" i="2"/>
  <c r="C10" i="2"/>
  <c r="E10" i="2"/>
  <c r="G10" i="2"/>
  <c r="I10" i="2"/>
  <c r="K10" i="2"/>
  <c r="C11" i="2"/>
  <c r="E11" i="2"/>
  <c r="G11" i="2"/>
  <c r="K11" i="2"/>
  <c r="C12" i="2"/>
  <c r="E12" i="2"/>
  <c r="G12" i="2"/>
  <c r="I12" i="2"/>
  <c r="K12" i="2"/>
  <c r="C13" i="2"/>
  <c r="E13" i="2"/>
  <c r="G13" i="2"/>
  <c r="I13" i="2"/>
  <c r="K13" i="2"/>
  <c r="C15" i="2"/>
  <c r="E15" i="2"/>
  <c r="G15" i="2"/>
  <c r="I15" i="2"/>
  <c r="C16" i="2"/>
  <c r="E16" i="2"/>
  <c r="G16" i="2"/>
  <c r="I16" i="2"/>
  <c r="C17" i="2"/>
  <c r="E17" i="2"/>
  <c r="G17" i="2"/>
  <c r="I17" i="2"/>
  <c r="C18" i="2"/>
  <c r="E18" i="2"/>
  <c r="G18" i="2"/>
  <c r="I18" i="2"/>
  <c r="K18" i="2"/>
  <c r="C19" i="2"/>
  <c r="E19" i="2"/>
  <c r="G19" i="2"/>
  <c r="I19" i="2"/>
  <c r="K19" i="2"/>
  <c r="C20" i="2"/>
  <c r="E20" i="2"/>
  <c r="G20" i="2"/>
  <c r="I20" i="2"/>
  <c r="K20" i="2"/>
  <c r="C21" i="2"/>
  <c r="E21" i="2"/>
  <c r="G21" i="2"/>
  <c r="I21" i="2"/>
  <c r="K21" i="2"/>
  <c r="C22" i="2"/>
  <c r="E22" i="2"/>
  <c r="G22" i="2"/>
  <c r="I22" i="2"/>
  <c r="K22" i="2"/>
  <c r="C23" i="2"/>
  <c r="E23" i="2"/>
  <c r="G23" i="2"/>
  <c r="I23" i="2"/>
  <c r="K23" i="2"/>
  <c r="E25" i="2"/>
  <c r="G25" i="2"/>
  <c r="I25" i="2"/>
  <c r="C26" i="2"/>
  <c r="E26" i="2"/>
  <c r="G26" i="2"/>
  <c r="I26" i="2"/>
  <c r="C27" i="2"/>
  <c r="E27" i="2"/>
  <c r="G27" i="2"/>
  <c r="I27" i="2"/>
  <c r="K27" i="2"/>
  <c r="C28" i="2"/>
  <c r="E28" i="2"/>
  <c r="G28" i="2"/>
  <c r="I28" i="2"/>
  <c r="K28" i="2"/>
  <c r="C29" i="2"/>
  <c r="E29" i="2"/>
  <c r="G29" i="2"/>
  <c r="I29" i="2"/>
  <c r="K29" i="2"/>
  <c r="C30" i="2"/>
  <c r="E30" i="2"/>
  <c r="G30" i="2"/>
  <c r="I30" i="2"/>
  <c r="K30" i="2"/>
  <c r="C31" i="2"/>
  <c r="E31" i="2"/>
  <c r="G31" i="2"/>
  <c r="I31" i="2"/>
  <c r="K31" i="2"/>
  <c r="C32" i="2"/>
  <c r="E32" i="2"/>
  <c r="G32" i="2"/>
  <c r="I32" i="2"/>
  <c r="K32" i="2"/>
  <c r="C33" i="2"/>
  <c r="E33" i="2"/>
  <c r="G33" i="2"/>
  <c r="I33" i="2"/>
  <c r="K33" i="2"/>
  <c r="C34" i="2"/>
  <c r="E34" i="2"/>
  <c r="G34" i="2"/>
  <c r="I34" i="2"/>
  <c r="K34" i="2"/>
  <c r="E36" i="2"/>
  <c r="G36" i="2"/>
  <c r="I36" i="2"/>
  <c r="K36" i="2"/>
  <c r="E37" i="2"/>
  <c r="G37" i="2"/>
  <c r="I37" i="2"/>
  <c r="K37" i="2"/>
  <c r="E38" i="2"/>
  <c r="G38" i="2"/>
  <c r="I38" i="2"/>
  <c r="K38" i="2"/>
  <c r="E39" i="2"/>
  <c r="G39" i="2"/>
  <c r="I39" i="2"/>
  <c r="K39" i="2"/>
  <c r="C40" i="2"/>
  <c r="E40" i="2"/>
  <c r="G40" i="2"/>
  <c r="I40" i="2"/>
  <c r="K40" i="2"/>
  <c r="C41" i="2"/>
  <c r="E41" i="2"/>
  <c r="G41" i="2"/>
  <c r="I41" i="2"/>
  <c r="K41" i="2"/>
  <c r="C42" i="2"/>
  <c r="E42" i="2"/>
  <c r="G42" i="2"/>
  <c r="I42" i="2"/>
  <c r="K42" i="2"/>
  <c r="C43" i="2"/>
  <c r="E43" i="2"/>
  <c r="G43" i="2"/>
  <c r="I43" i="2"/>
  <c r="K43" i="2"/>
  <c r="C45" i="2"/>
  <c r="E45" i="2"/>
  <c r="G45" i="2"/>
  <c r="I45" i="2"/>
  <c r="K45" i="2"/>
  <c r="C46" i="2"/>
  <c r="E46" i="2"/>
  <c r="G46" i="2"/>
  <c r="I46" i="2"/>
  <c r="K46" i="2"/>
  <c r="C47" i="2"/>
  <c r="E47" i="2"/>
  <c r="G47" i="2"/>
  <c r="I47" i="2"/>
  <c r="K47" i="2"/>
  <c r="C48" i="2"/>
  <c r="E48" i="2"/>
  <c r="G48" i="2"/>
  <c r="I48" i="2"/>
  <c r="K48" i="2"/>
  <c r="C49" i="2"/>
  <c r="E49" i="2"/>
  <c r="G49" i="2"/>
  <c r="I49" i="2"/>
  <c r="K49" i="2"/>
  <c r="K46" i="1" l="1"/>
  <c r="K47" i="1"/>
  <c r="K52" i="1" l="1"/>
  <c r="C10" i="1" l="1"/>
  <c r="E11" i="1" l="1"/>
  <c r="E12" i="1"/>
  <c r="E13" i="1"/>
  <c r="E10" i="1"/>
  <c r="E36" i="1"/>
  <c r="E37" i="1"/>
  <c r="E39" i="1"/>
  <c r="E42" i="1"/>
  <c r="E43" i="1"/>
  <c r="E34" i="1"/>
  <c r="E30" i="1"/>
  <c r="E31" i="1"/>
  <c r="E32" i="1"/>
  <c r="E29" i="1"/>
  <c r="C29" i="1" l="1"/>
  <c r="G29" i="1"/>
  <c r="I29" i="1"/>
  <c r="K29" i="1"/>
  <c r="C30" i="1"/>
  <c r="G30" i="1"/>
  <c r="I30" i="1"/>
  <c r="K30" i="1"/>
  <c r="C31" i="1"/>
  <c r="G31" i="1"/>
  <c r="I31" i="1"/>
  <c r="K31" i="1"/>
  <c r="C32" i="1"/>
  <c r="G32" i="1"/>
  <c r="I32" i="1"/>
  <c r="K32" i="1"/>
  <c r="G43" i="1" l="1"/>
  <c r="K53" i="1"/>
  <c r="K50" i="1"/>
  <c r="K48" i="1"/>
  <c r="K45" i="1"/>
  <c r="K13" i="1"/>
  <c r="K12" i="1"/>
  <c r="K11" i="1"/>
  <c r="K10" i="1"/>
  <c r="K43" i="1"/>
  <c r="K42" i="1"/>
  <c r="K41" i="1"/>
  <c r="K39" i="1"/>
  <c r="K37" i="1"/>
  <c r="K36" i="1"/>
  <c r="K34" i="1"/>
  <c r="K27" i="1"/>
  <c r="K26" i="1"/>
  <c r="K25" i="1"/>
  <c r="K24" i="1"/>
  <c r="K22" i="1"/>
  <c r="K21" i="1"/>
  <c r="K20" i="1"/>
  <c r="K18" i="1"/>
  <c r="K16" i="1"/>
  <c r="K15" i="1"/>
  <c r="I13" i="1"/>
  <c r="I12" i="1"/>
  <c r="I11" i="1"/>
  <c r="I10" i="1"/>
  <c r="I16" i="1"/>
  <c r="I18" i="1"/>
  <c r="I20" i="1"/>
  <c r="I21" i="1"/>
  <c r="I22" i="1"/>
  <c r="I15" i="1"/>
  <c r="G46" i="1"/>
  <c r="G47" i="1"/>
  <c r="G48" i="1"/>
  <c r="G45" i="1"/>
  <c r="G13" i="1"/>
  <c r="G12" i="1"/>
  <c r="G11" i="1"/>
  <c r="G10" i="1"/>
  <c r="G37" i="1"/>
  <c r="G34" i="1"/>
  <c r="G16" i="1"/>
  <c r="G18" i="1"/>
  <c r="G20" i="1"/>
  <c r="G21" i="1"/>
  <c r="G22" i="1"/>
  <c r="G15" i="1"/>
  <c r="E22" i="1"/>
  <c r="E21" i="1"/>
  <c r="E16" i="1"/>
  <c r="E15" i="1"/>
  <c r="C11" i="1"/>
  <c r="C12" i="1"/>
  <c r="C13" i="1"/>
  <c r="C16" i="1"/>
  <c r="C18" i="1"/>
  <c r="C20" i="1"/>
  <c r="C21" i="1"/>
  <c r="C22" i="1"/>
  <c r="C15" i="1"/>
</calcChain>
</file>

<file path=xl/sharedStrings.xml><?xml version="1.0" encoding="utf-8"?>
<sst xmlns="http://schemas.openxmlformats.org/spreadsheetml/2006/main" count="465" uniqueCount="109">
  <si>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</si>
  <si>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</si>
  <si>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</si>
  <si>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</si>
  <si>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</si>
  <si>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</si>
  <si>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</si>
  <si>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</si>
  <si>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</si>
  <si>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</si>
  <si>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</si>
  <si>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</si>
  <si>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</si>
  <si>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</si>
  <si>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</si>
  <si>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</si>
  <si>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</si>
  <si>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</si>
  <si>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</si>
  <si>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</si>
  <si>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</si>
  <si>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</si>
  <si>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</si>
  <si>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</si>
  <si>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</si>
  <si>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</si>
  <si>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</si>
  <si>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</si>
  <si>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</si>
  <si>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</si>
  <si>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</si>
  <si>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</si>
  <si>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</si>
  <si>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</si>
  <si>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</si>
  <si>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</si>
  <si>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</si>
  <si>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</si>
  <si>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</si>
  <si>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</si>
  <si>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</si>
  <si>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</si>
  <si>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</si>
  <si>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</si>
  <si>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</si>
  <si>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</si>
  <si>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</si>
  <si>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</si>
  <si>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</si>
  <si>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</si>
  <si>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</si>
  <si>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</si>
  <si>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</si>
  <si>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</si>
  <si>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</si>
  <si>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</si>
  <si>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</si>
  <si>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</si>
  <si>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</si>
  <si>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</si>
  <si>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</si>
  <si>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</si>
  <si>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</si>
  <si>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</si>
  <si>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</si>
  <si>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</si>
  <si>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</si>
  <si>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</si>
  <si>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</si>
  <si>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</si>
  <si>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</si>
  <si>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</si>
  <si>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</si>
  <si>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</si>
  <si>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</si>
  <si>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</si>
  <si>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</si>
  <si>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9 месяцев 2017 года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</si>
  <si>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</si>
  <si>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t>Статистические таблицы</t>
  </si>
  <si>
    <t>18 декабря 2017 г.</t>
  </si>
  <si>
    <t>Ссылка</t>
  </si>
  <si>
    <t>http://www.armstat.am/ru/?nid=12&amp;id=01001</t>
  </si>
  <si>
    <t>http://www.belstat.gov.by/ofitsialnaya-statistika/makroekonomika-i-okruzhayushchaya-sreda/natsionalnye-scheta/operativnaya-informatsiya_5/o-vvp-i-vrp/o-valovom-vnutrennem-produkte-i-valovom-regionalnom-produkte-v-yanvare-sentyabre-2017-g/</t>
  </si>
  <si>
    <t>https://stat.gov.kz/getImg?id=ESTAT097110</t>
  </si>
  <si>
    <t>http://www.nbkr.kg/DOC/20112017/000000000048702.xls</t>
  </si>
  <si>
    <t>http://www.gks.ru/free_doc/new_site/vvp/kv/tab5.htm</t>
  </si>
  <si>
    <t>За 9 месяцев 2017 года, нац. валюта</t>
  </si>
  <si>
    <t>За последние 4 квартала,  нац. валюта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</si>
  <si>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предстоставляются без учета консолидированных позиций на региональном и местном уровнях.</t>
    </r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</si>
  <si>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</si>
  <si>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</si>
  <si>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</si>
  <si>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</si>
  <si>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</si>
  <si>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</si>
  <si>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</si>
  <si>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</si>
  <si>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t>4 квартал 2016</t>
  </si>
  <si>
    <t>1 квартал 2017</t>
  </si>
  <si>
    <t>2 квартал 2017</t>
  </si>
  <si>
    <t>3 квартал 2017</t>
  </si>
  <si>
    <t>4 квартал 2017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</si>
  <si>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</si>
  <si>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</si>
  <si>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4</t>
    </r>
  </si>
  <si>
    <r>
      <rPr>
        <vertAlign val="superscript"/>
        <sz val="10"/>
        <color indexed="8"/>
        <rFont val="Arial"/>
        <family val="2"/>
        <charset val="204"/>
      </rPr>
      <t>4</t>
    </r>
    <r>
      <rPr>
        <sz val="10"/>
        <color indexed="8"/>
        <rFont val="Arial"/>
        <family val="2"/>
        <charset val="204"/>
      </rPr>
      <t xml:space="preserve"> Резервный фонд Российской Федерации.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</si>
  <si>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</t>
    </r>
  </si>
  <si>
    <r>
      <rPr>
        <vertAlign val="superscript"/>
        <sz val="10"/>
        <color indexed="8"/>
        <rFont val="Arial"/>
        <family val="2"/>
        <charset val="204"/>
      </rPr>
      <t xml:space="preserve">2 </t>
    </r>
    <r>
      <rPr>
        <sz val="10"/>
        <color indexed="8"/>
        <rFont val="Arial"/>
        <family val="2"/>
        <charset val="204"/>
      </rPr>
      <t>по Беларуси данные представлены с учетом фонда социального обеспечения. Без учета фонда социального обеспечения доходы равны 14,823; расходы - 11,741; операции с нефинансовыми активами - 0,562; дефицит (профицит) - 2,520 млрд. белорусских рублей.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</si>
</sst>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3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left" indent="1"/>
    </xf>
    <xf numFmtId="0" fontId="5" fillId="0" borderId="14" xfId="0" applyFont="1" applyFill="1" applyBorder="1" applyAlignment="1">
      <alignment horizontal="left" indent="2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left" indent="1"/>
    </xf>
    <xf numFmtId="49" fontId="9" fillId="0" borderId="13" xfId="1" applyNumberFormat="1" applyFont="1" applyFill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2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3"/>
    </xf>
    <xf numFmtId="49" fontId="9" fillId="0" borderId="14" xfId="1" applyNumberFormat="1" applyFont="1" applyFill="1" applyBorder="1" applyAlignment="1">
      <alignment horizontal="left" vertical="center" wrapText="1" indent="4"/>
    </xf>
    <xf numFmtId="164" fontId="5" fillId="0" borderId="6" xfId="0" applyNumberFormat="1" applyFont="1" applyFill="1" applyBorder="1" applyAlignment="1">
      <alignment horizontal="center"/>
    </xf>
    <xf numFmtId="49" fontId="9" fillId="0" borderId="14" xfId="1" applyNumberFormat="1" applyFont="1" applyFill="1" applyBorder="1" applyAlignment="1">
      <alignment horizontal="left" vertical="center" wrapText="1" inden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left" vertical="center" wrapText="1" indent="1"/>
    </xf>
    <xf numFmtId="164" fontId="5" fillId="0" borderId="10" xfId="0" applyNumberFormat="1" applyFont="1" applyFill="1" applyBorder="1" applyAlignment="1">
      <alignment horizontal="right"/>
    </xf>
    <xf numFmtId="164" fontId="5" fillId="0" borderId="11" xfId="0" applyNumberFormat="1" applyFont="1" applyFill="1" applyBorder="1"/>
    <xf numFmtId="164" fontId="5" fillId="0" borderId="1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/>
    <xf numFmtId="164" fontId="5" fillId="0" borderId="14" xfId="0" applyNumberFormat="1" applyFont="1" applyFill="1" applyBorder="1"/>
    <xf numFmtId="164" fontId="5" fillId="0" borderId="6" xfId="0" applyNumberFormat="1" applyFont="1" applyFill="1" applyBorder="1" applyAlignment="1"/>
    <xf numFmtId="164" fontId="5" fillId="0" borderId="6" xfId="0" applyNumberFormat="1" applyFont="1" applyFill="1" applyBorder="1"/>
    <xf numFmtId="164" fontId="5" fillId="0" borderId="14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164" fontId="5" fillId="0" borderId="15" xfId="0" applyNumberFormat="1" applyFont="1" applyFill="1" applyBorder="1"/>
    <xf numFmtId="0" fontId="5" fillId="0" borderId="0" xfId="0" applyFont="1" applyFill="1" applyBorder="1"/>
    <xf numFmtId="164" fontId="5" fillId="0" borderId="7" xfId="0" applyNumberFormat="1" applyFont="1" applyFill="1" applyBorder="1"/>
    <xf numFmtId="164" fontId="5" fillId="0" borderId="0" xfId="0" applyNumberFormat="1" applyFont="1" applyFill="1" applyBorder="1"/>
    <xf numFmtId="164" fontId="5" fillId="0" borderId="1" xfId="0" applyNumberFormat="1" applyFont="1" applyFill="1" applyBorder="1"/>
    <xf numFmtId="164" fontId="5" fillId="0" borderId="6" xfId="0" applyNumberFormat="1" applyFont="1" applyFill="1" applyBorder="1" applyAlignment="1">
      <alignment horizontal="left" indent="1"/>
    </xf>
    <xf numFmtId="164" fontId="5" fillId="0" borderId="6" xfId="0" applyNumberFormat="1" applyFont="1" applyFill="1" applyBorder="1" applyAlignment="1">
      <alignment horizontal="left" indent="2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/>
    <xf numFmtId="164" fontId="5" fillId="0" borderId="11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5" fontId="0" fillId="0" borderId="0" xfId="0" applyNumberFormat="1"/>
    <xf numFmtId="0" fontId="8" fillId="0" borderId="2" xfId="0" applyFont="1" applyBorder="1" applyAlignment="1">
      <alignment vertical="center"/>
    </xf>
    <xf numFmtId="164" fontId="8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2" xfId="3" applyFont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0" fontId="15" fillId="0" borderId="0" xfId="0" applyFont="1" applyFill="1" applyBorder="1"/>
    <xf numFmtId="0" fontId="8" fillId="0" borderId="0" xfId="0" applyFont="1" applyBorder="1"/>
    <xf numFmtId="0" fontId="0" fillId="0" borderId="0" xfId="0" applyBorder="1"/>
    <xf numFmtId="164" fontId="5" fillId="0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5" fillId="0" borderId="12" xfId="0" applyNumberFormat="1" applyFont="1" applyFill="1" applyBorder="1"/>
    <xf numFmtId="166" fontId="0" fillId="0" borderId="0" xfId="0" applyNumberFormat="1"/>
    <xf numFmtId="164" fontId="15" fillId="0" borderId="0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</cellXfs>
  <cellStyles count="4">
    <cellStyle name="20% - Accent1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.gov.kz/getImg?id=ESTAT097110" TargetMode="External"/><Relationship Id="rId3" Type="http://schemas.openxmlformats.org/officeDocument/2006/relationships/hyperlink" Target="https://stat.gov.kz/getImg?id=ESTAT097110" TargetMode="External"/><Relationship Id="rId7" Type="http://schemas.openxmlformats.org/officeDocument/2006/relationships/hyperlink" Target="http://www.belstat.gov.by/ofitsialnaya-statistika/makroekonomika-i-okruzhayushchaya-sreda/natsionalnye-scheta/operativnaya-informatsiya_5/o-vvp-i-vrp/o-valovom-vnutrennem-produkte-i-valovom-regionalnom-produkte-v-yanvare-sentyabre-2017-g/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http://www.belstat.gov.by/ofitsialnaya-statistika/makroekonomika-i-okruzhayushchaya-sreda/natsionalnye-scheta/operativnaya-informatsiya_5/o-vvp-i-vrp/o-valovom-vnutrennem-produkte-i-valovom-regionalnom-produkte-v-yanvare-sentyabre-2017-g/" TargetMode="External"/><Relationship Id="rId1" Type="http://schemas.openxmlformats.org/officeDocument/2006/relationships/hyperlink" Target="http://www.armstat.am/ru/?nid=12&amp;id=01001" TargetMode="External"/><Relationship Id="rId6" Type="http://schemas.openxmlformats.org/officeDocument/2006/relationships/hyperlink" Target="http://www.armstat.am/ru/?nid=12&amp;id=01001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gks.ru/free_doc/new_site/vvp/kv/tab5.htm" TargetMode="External"/><Relationship Id="rId10" Type="http://schemas.openxmlformats.org/officeDocument/2006/relationships/hyperlink" Target="http://www.gks.ru/free_doc/new_site/vvp/kv/tab5.htm" TargetMode="External"/><Relationship Id="rId4" Type="http://schemas.openxmlformats.org/officeDocument/2006/relationships/hyperlink" Target="http://www.nbkr.kg/DOC/20112017/000000000048702.xls" TargetMode="External"/><Relationship Id="rId9" Type="http://schemas.openxmlformats.org/officeDocument/2006/relationships/hyperlink" Target="http://www.nbkr.kg/DOC/20112017/000000000048702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9"/>
  <sheetViews>
    <sheetView tabSelected="1" zoomScaleNormal="100" zoomScaleSheetLayoutView="100" workbookViewId="0">
      <selection activeCell="A54" sqref="A54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63" t="s">
        <v>79</v>
      </c>
    </row>
    <row r="2" spans="1:25" x14ac:dyDescent="0.25">
      <c r="C2" s="64" t="s">
        <v>80</v>
      </c>
    </row>
    <row r="5" spans="1:25" ht="16.5" x14ac:dyDescent="0.25">
      <c r="A5" s="96" t="s">
        <v>73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25" ht="19.5" customHeight="1" x14ac:dyDescent="0.25">
      <c r="A6" s="97" t="s">
        <v>77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25" x14ac:dyDescent="0.25">
      <c r="A7" s="98" t="s">
        <v>0</v>
      </c>
      <c r="B7" s="99" t="s">
        <v>1</v>
      </c>
      <c r="C7" s="100"/>
      <c r="D7" s="99" t="s">
        <v>2</v>
      </c>
      <c r="E7" s="100"/>
      <c r="F7" s="99" t="s">
        <v>3</v>
      </c>
      <c r="G7" s="100"/>
      <c r="H7" s="99" t="s">
        <v>4</v>
      </c>
      <c r="I7" s="100"/>
      <c r="J7" s="99" t="s">
        <v>5</v>
      </c>
      <c r="K7" s="100"/>
    </row>
    <row r="8" spans="1:25" ht="39.75" x14ac:dyDescent="0.25">
      <c r="A8" s="98"/>
      <c r="B8" s="13" t="s">
        <v>93</v>
      </c>
      <c r="C8" s="13" t="s">
        <v>6</v>
      </c>
      <c r="D8" s="13" t="s">
        <v>93</v>
      </c>
      <c r="E8" s="13" t="s">
        <v>6</v>
      </c>
      <c r="F8" s="13" t="s">
        <v>93</v>
      </c>
      <c r="G8" s="13" t="s">
        <v>6</v>
      </c>
      <c r="H8" s="13" t="s">
        <v>93</v>
      </c>
      <c r="I8" s="13" t="s">
        <v>6</v>
      </c>
      <c r="J8" s="13" t="s">
        <v>93</v>
      </c>
      <c r="K8" s="13" t="s">
        <v>6</v>
      </c>
    </row>
    <row r="9" spans="1:25" x14ac:dyDescent="0.25">
      <c r="A9" s="93" t="s">
        <v>95</v>
      </c>
      <c r="B9" s="94"/>
      <c r="C9" s="94"/>
      <c r="D9" s="94"/>
      <c r="E9" s="94"/>
      <c r="F9" s="94"/>
      <c r="G9" s="94"/>
      <c r="H9" s="94"/>
      <c r="I9" s="94"/>
      <c r="J9" s="94"/>
      <c r="K9" s="95"/>
    </row>
    <row r="10" spans="1:25" x14ac:dyDescent="0.25">
      <c r="A10" s="43" t="s">
        <v>7</v>
      </c>
      <c r="B10" s="20">
        <v>913.86149894740015</v>
      </c>
      <c r="C10" s="21">
        <f>B10/ВВП!$B$8*100</f>
        <v>24.272572336983583</v>
      </c>
      <c r="D10" s="49">
        <v>31.896190000000001</v>
      </c>
      <c r="E10" s="21">
        <f>D10/ВВП!$B$9*100</f>
        <v>41.692458514969907</v>
      </c>
      <c r="F10" s="20">
        <v>6832.5712404783644</v>
      </c>
      <c r="G10" s="21">
        <f>F10/ВВП!$B$10*100</f>
        <v>20.046307089412135</v>
      </c>
      <c r="H10" s="49">
        <v>106.97124400000001</v>
      </c>
      <c r="I10" s="21">
        <f>H10/ВВП!$B$11*100</f>
        <v>31.933249329296125</v>
      </c>
      <c r="J10" s="50">
        <v>22365.449074258337</v>
      </c>
      <c r="K10" s="26">
        <f>J10/ВВП!$B$12*100</f>
        <v>33.982329517666223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43" t="s">
        <v>9</v>
      </c>
      <c r="B11" s="10">
        <v>915.83056618160003</v>
      </c>
      <c r="C11" s="25">
        <f>B11/ВВП!$B$8*100</f>
        <v>24.324871648130351</v>
      </c>
      <c r="D11" s="43">
        <v>27.214269999999999</v>
      </c>
      <c r="E11" s="25">
        <f>D11/ВВП!$B$9*100</f>
        <v>35.572581646591331</v>
      </c>
      <c r="F11" s="10">
        <v>8382.9694475460492</v>
      </c>
      <c r="G11" s="25">
        <f>F11/ВВП!$B$10*100</f>
        <v>24.595071745626218</v>
      </c>
      <c r="H11" s="43">
        <v>87.12448599999999</v>
      </c>
      <c r="I11" s="25">
        <f>H11/ВВП!$B$11*100</f>
        <v>26.008559217323572</v>
      </c>
      <c r="J11" s="50">
        <v>19870.18036803247</v>
      </c>
      <c r="K11" s="26">
        <f>J11/ВВП!$B$12*100</f>
        <v>30.190988546664503</v>
      </c>
    </row>
    <row r="12" spans="1:25" x14ac:dyDescent="0.25">
      <c r="A12" s="43" t="s">
        <v>13</v>
      </c>
      <c r="B12" s="10">
        <v>86.498532728300006</v>
      </c>
      <c r="C12" s="25">
        <f>B12/ВВП!$B$8*100</f>
        <v>2.2974399240025853</v>
      </c>
      <c r="D12" s="43">
        <v>1.66032</v>
      </c>
      <c r="E12" s="25">
        <f>D12/ВВП!$B$9*100</f>
        <v>2.1702536485258843</v>
      </c>
      <c r="F12" s="10">
        <v>1017.1542327465002</v>
      </c>
      <c r="G12" s="25">
        <f>F12/ВВП!$B$10*100</f>
        <v>2.9842624963986708</v>
      </c>
      <c r="H12" s="43">
        <v>26.332307999999998</v>
      </c>
      <c r="I12" s="25">
        <f>H12/ВВП!$B$11*100</f>
        <v>7.8607682339360174</v>
      </c>
      <c r="J12" s="50">
        <v>1537.06002699706</v>
      </c>
      <c r="K12" s="26">
        <f>J12/ВВП!$B$12*100</f>
        <v>2.3354272991533542</v>
      </c>
    </row>
    <row r="13" spans="1:25" x14ac:dyDescent="0.25">
      <c r="A13" s="46" t="s">
        <v>14</v>
      </c>
      <c r="B13" s="35">
        <v>-88.467599962499847</v>
      </c>
      <c r="C13" s="36">
        <f>B13/ВВП!$B$8*100</f>
        <v>-2.3497392351493511</v>
      </c>
      <c r="D13" s="46">
        <v>3.0215999999999998</v>
      </c>
      <c r="E13" s="36">
        <f>D13/ВВП!$B$9*100</f>
        <v>3.9496232198526862</v>
      </c>
      <c r="F13" s="35">
        <v>-2567.5524398141843</v>
      </c>
      <c r="G13" s="36">
        <f>F13/ВВП!$B$10*100</f>
        <v>-7.5330271526127506</v>
      </c>
      <c r="H13" s="46">
        <v>-6.4855499999999813</v>
      </c>
      <c r="I13" s="36">
        <f>H13/ВВП!$B$11*100</f>
        <v>-1.936078121963468</v>
      </c>
      <c r="J13" s="51">
        <v>958.2086792288103</v>
      </c>
      <c r="K13" s="26">
        <f>J13/ВВП!$B$12*100</f>
        <v>1.4559136718483692</v>
      </c>
    </row>
    <row r="14" spans="1:25" x14ac:dyDescent="0.25">
      <c r="A14" s="101" t="s">
        <v>104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  <c r="M14" s="7"/>
    </row>
    <row r="15" spans="1:25" x14ac:dyDescent="0.25">
      <c r="A15" s="43" t="s">
        <v>7</v>
      </c>
      <c r="B15" s="49">
        <v>888.44938959000012</v>
      </c>
      <c r="C15" s="21">
        <f>B15/ВВП!$B$8*100</f>
        <v>23.597615285698144</v>
      </c>
      <c r="D15" s="50">
        <v>23.806308578199999</v>
      </c>
      <c r="E15" s="21">
        <f>D15/ВВП!$B$9*100</f>
        <v>31.117933922238848</v>
      </c>
      <c r="F15" s="20">
        <v>5225.9893822045642</v>
      </c>
      <c r="G15" s="21">
        <f>F15/ВВП!$B$10*100</f>
        <v>15.332703357857017</v>
      </c>
      <c r="H15" s="20">
        <v>96.112937000000002</v>
      </c>
      <c r="I15" s="21">
        <f>H15/ВВП!$B$11*100</f>
        <v>28.691807874945631</v>
      </c>
      <c r="J15" s="50">
        <v>11361.0572718719</v>
      </c>
      <c r="K15" s="26">
        <f>J15/ВВП!$B$12*100</f>
        <v>17.262125638522711</v>
      </c>
      <c r="M15" s="7"/>
      <c r="O15" s="7"/>
    </row>
    <row r="16" spans="1:25" x14ac:dyDescent="0.25">
      <c r="A16" s="43" t="s">
        <v>9</v>
      </c>
      <c r="B16" s="43">
        <v>896.97978507999994</v>
      </c>
      <c r="C16" s="25">
        <f>B16/ВВП!$B$8*100</f>
        <v>23.824186425671311</v>
      </c>
      <c r="D16" s="50">
        <v>20.7861704669</v>
      </c>
      <c r="E16" s="25">
        <f>D16/ВВП!$B$9*100</f>
        <v>27.170221580581277</v>
      </c>
      <c r="F16" s="10">
        <v>8013.1295971179816</v>
      </c>
      <c r="G16" s="25">
        <f>F16/ВВП!$B$10*100</f>
        <v>23.509986357615798</v>
      </c>
      <c r="H16" s="10">
        <v>80.643421000000004</v>
      </c>
      <c r="I16" s="25">
        <f>H16/ВВП!$B$11*100</f>
        <v>24.073819965675963</v>
      </c>
      <c r="J16" s="50">
        <v>10079.558064429199</v>
      </c>
      <c r="K16" s="26">
        <f>J16/ВВП!$B$12*100</f>
        <v>15.315000490292704</v>
      </c>
      <c r="M16" s="7"/>
    </row>
    <row r="17" spans="1:13" x14ac:dyDescent="0.25">
      <c r="A17" s="52" t="s">
        <v>10</v>
      </c>
      <c r="B17" s="43"/>
      <c r="C17" s="25"/>
      <c r="D17" s="50"/>
      <c r="E17" s="25"/>
      <c r="F17" s="10"/>
      <c r="G17" s="25"/>
      <c r="H17" s="10"/>
      <c r="I17" s="25"/>
      <c r="J17" s="50"/>
      <c r="K17" s="26"/>
      <c r="M17" s="7"/>
    </row>
    <row r="18" spans="1:13" x14ac:dyDescent="0.25">
      <c r="A18" s="52" t="s">
        <v>11</v>
      </c>
      <c r="B18" s="43">
        <v>302.00980320999997</v>
      </c>
      <c r="C18" s="25">
        <f>B18/ВВП!$B$8*100</f>
        <v>8.0215161743178243</v>
      </c>
      <c r="D18" s="27" t="s">
        <v>8</v>
      </c>
      <c r="E18" s="26" t="s">
        <v>8</v>
      </c>
      <c r="F18" s="10">
        <v>1586.7287949268102</v>
      </c>
      <c r="G18" s="25">
        <f>F18/ВВП!$B$10*100</f>
        <v>4.6553561713743266</v>
      </c>
      <c r="H18" s="10">
        <v>18.707879999999996</v>
      </c>
      <c r="I18" s="25">
        <f>H18/ВВП!$B$11*100</f>
        <v>5.5847101905494547</v>
      </c>
      <c r="J18" s="50">
        <v>792.03858113549995</v>
      </c>
      <c r="K18" s="26">
        <f>J18/ВВП!$B$12*100</f>
        <v>1.2034328470439584</v>
      </c>
      <c r="M18" s="7"/>
    </row>
    <row r="19" spans="1:13" x14ac:dyDescent="0.25">
      <c r="A19" s="53" t="s">
        <v>10</v>
      </c>
      <c r="B19" s="43"/>
      <c r="C19" s="25"/>
      <c r="D19" s="27"/>
      <c r="E19" s="25"/>
      <c r="F19" s="10"/>
      <c r="G19" s="25"/>
      <c r="H19" s="10"/>
      <c r="I19" s="25"/>
      <c r="J19" s="50"/>
      <c r="K19" s="26"/>
      <c r="M19" s="7"/>
    </row>
    <row r="20" spans="1:13" x14ac:dyDescent="0.25">
      <c r="A20" s="53" t="s">
        <v>12</v>
      </c>
      <c r="B20" s="43">
        <v>206.34506935000002</v>
      </c>
      <c r="C20" s="25">
        <f>B20/ВВП!$B$8*100</f>
        <v>5.4806178266035577</v>
      </c>
      <c r="D20" s="27" t="s">
        <v>8</v>
      </c>
      <c r="E20" s="26" t="s">
        <v>8</v>
      </c>
      <c r="F20" s="10">
        <v>1192.4929239999999</v>
      </c>
      <c r="G20" s="25">
        <f>F20/ВВП!$B$10*100</f>
        <v>3.4986944907114284</v>
      </c>
      <c r="H20" s="10">
        <v>13.138674999999999</v>
      </c>
      <c r="I20" s="25">
        <f>H20/ВВП!$B$11*100</f>
        <v>3.9221810361632303</v>
      </c>
      <c r="J20" s="50">
        <v>515.56448351491997</v>
      </c>
      <c r="K20" s="26">
        <f>J20/ВВП!$B$12*100</f>
        <v>0.78335481251634065</v>
      </c>
      <c r="M20" s="7"/>
    </row>
    <row r="21" spans="1:13" x14ac:dyDescent="0.25">
      <c r="A21" s="43" t="s">
        <v>13</v>
      </c>
      <c r="B21" s="43">
        <v>84.226584380000006</v>
      </c>
      <c r="C21" s="25">
        <f>B21/ВВП!$B$8*100</f>
        <v>2.2370959542724673</v>
      </c>
      <c r="D21" s="50">
        <v>0.56180676090000004</v>
      </c>
      <c r="E21" s="25">
        <f>D21/ВВП!$B$9*100</f>
        <v>0.73435432483481144</v>
      </c>
      <c r="F21" s="10">
        <v>203.17379424187004</v>
      </c>
      <c r="G21" s="25">
        <f>F21/ВВП!$B$10*100</f>
        <v>0.59609832500018101</v>
      </c>
      <c r="H21" s="10">
        <v>24.116833999999997</v>
      </c>
      <c r="I21" s="25">
        <f>H21/ВВП!$B$11*100</f>
        <v>7.199400926432582</v>
      </c>
      <c r="J21" s="50">
        <v>1168.5816163086699</v>
      </c>
      <c r="K21" s="26">
        <f>J21/ВВП!$B$12*100</f>
        <v>1.7755568163124433</v>
      </c>
      <c r="M21" s="7"/>
    </row>
    <row r="22" spans="1:13" x14ac:dyDescent="0.25">
      <c r="A22" s="46" t="s">
        <v>14</v>
      </c>
      <c r="B22" s="46">
        <v>-92.756979869999796</v>
      </c>
      <c r="C22" s="36">
        <f>B22/ВВП!$B$8*100</f>
        <v>-2.4636670942456331</v>
      </c>
      <c r="D22" s="50">
        <v>2.4583313503999999</v>
      </c>
      <c r="E22" s="36">
        <f>D22/ВВП!$B$9*100</f>
        <v>3.2133580168227596</v>
      </c>
      <c r="F22" s="35">
        <v>-2990.3140091552864</v>
      </c>
      <c r="G22" s="25">
        <f>F22/ВВП!$B$10*100</f>
        <v>-8.7733813247589598</v>
      </c>
      <c r="H22" s="35">
        <v>-8.647317999999995</v>
      </c>
      <c r="I22" s="36">
        <f>H22/ВВП!$B$11*100</f>
        <v>-2.5814130171629128</v>
      </c>
      <c r="J22" s="51">
        <v>112.91759113403084</v>
      </c>
      <c r="K22" s="37">
        <f>J22/ВВП!$B$12*100</f>
        <v>0.17156833191756457</v>
      </c>
    </row>
    <row r="23" spans="1:13" x14ac:dyDescent="0.25">
      <c r="A23" s="93" t="s">
        <v>15</v>
      </c>
      <c r="B23" s="94"/>
      <c r="C23" s="94"/>
      <c r="D23" s="94"/>
      <c r="E23" s="94"/>
      <c r="F23" s="94"/>
      <c r="G23" s="94"/>
      <c r="H23" s="94"/>
      <c r="I23" s="94"/>
      <c r="J23" s="94"/>
      <c r="K23" s="95"/>
    </row>
    <row r="24" spans="1:13" x14ac:dyDescent="0.25">
      <c r="A24" s="49" t="s">
        <v>7</v>
      </c>
      <c r="B24" s="54" t="s">
        <v>16</v>
      </c>
      <c r="C24" s="55" t="s">
        <v>16</v>
      </c>
      <c r="D24" s="54" t="s">
        <v>16</v>
      </c>
      <c r="E24" s="55" t="s">
        <v>16</v>
      </c>
      <c r="F24" s="54" t="s">
        <v>16</v>
      </c>
      <c r="G24" s="55" t="s">
        <v>16</v>
      </c>
      <c r="H24" s="54" t="s">
        <v>16</v>
      </c>
      <c r="I24" s="55" t="s">
        <v>16</v>
      </c>
      <c r="J24" s="56">
        <v>6584.2730501879205</v>
      </c>
      <c r="K24" s="26">
        <f>J24/ВВП!$B$12*100</f>
        <v>10.004222838668619</v>
      </c>
    </row>
    <row r="25" spans="1:13" x14ac:dyDescent="0.25">
      <c r="A25" s="43" t="s">
        <v>9</v>
      </c>
      <c r="B25" s="39" t="s">
        <v>16</v>
      </c>
      <c r="C25" s="33" t="s">
        <v>16</v>
      </c>
      <c r="D25" s="39" t="s">
        <v>16</v>
      </c>
      <c r="E25" s="33" t="s">
        <v>16</v>
      </c>
      <c r="F25" s="39" t="s">
        <v>16</v>
      </c>
      <c r="G25" s="33" t="s">
        <v>16</v>
      </c>
      <c r="H25" s="39" t="s">
        <v>16</v>
      </c>
      <c r="I25" s="33" t="s">
        <v>16</v>
      </c>
      <c r="J25" s="50">
        <v>5643.5661744525496</v>
      </c>
      <c r="K25" s="26">
        <f>J25/ВВП!$B$12*100</f>
        <v>8.5749016153551647</v>
      </c>
    </row>
    <row r="26" spans="1:13" x14ac:dyDescent="0.25">
      <c r="A26" s="43" t="s">
        <v>13</v>
      </c>
      <c r="B26" s="39" t="s">
        <v>16</v>
      </c>
      <c r="C26" s="33" t="s">
        <v>16</v>
      </c>
      <c r="D26" s="39" t="s">
        <v>16</v>
      </c>
      <c r="E26" s="33" t="s">
        <v>16</v>
      </c>
      <c r="F26" s="39" t="s">
        <v>16</v>
      </c>
      <c r="G26" s="33" t="s">
        <v>16</v>
      </c>
      <c r="H26" s="39" t="s">
        <v>16</v>
      </c>
      <c r="I26" s="33" t="s">
        <v>16</v>
      </c>
      <c r="J26" s="50">
        <v>244.45046021831001</v>
      </c>
      <c r="K26" s="26">
        <f>J26/ВВП!$B$12*100</f>
        <v>0.37142093871232668</v>
      </c>
    </row>
    <row r="27" spans="1:13" x14ac:dyDescent="0.25">
      <c r="A27" s="43" t="s">
        <v>14</v>
      </c>
      <c r="B27" s="45" t="s">
        <v>16</v>
      </c>
      <c r="C27" s="57" t="s">
        <v>16</v>
      </c>
      <c r="D27" s="45" t="s">
        <v>16</v>
      </c>
      <c r="E27" s="57" t="s">
        <v>16</v>
      </c>
      <c r="F27" s="45" t="s">
        <v>16</v>
      </c>
      <c r="G27" s="57" t="s">
        <v>16</v>
      </c>
      <c r="H27" s="45" t="s">
        <v>16</v>
      </c>
      <c r="I27" s="57" t="s">
        <v>16</v>
      </c>
      <c r="J27" s="50">
        <v>696.25641551706042</v>
      </c>
      <c r="K27" s="26">
        <f>J27/ВВП!$B$12*100</f>
        <v>1.0579002846011258</v>
      </c>
    </row>
    <row r="28" spans="1:13" x14ac:dyDescent="0.25">
      <c r="A28" s="93" t="s">
        <v>17</v>
      </c>
      <c r="B28" s="94"/>
      <c r="C28" s="94"/>
      <c r="D28" s="94"/>
      <c r="E28" s="94"/>
      <c r="F28" s="94"/>
      <c r="G28" s="94"/>
      <c r="H28" s="94"/>
      <c r="I28" s="94"/>
      <c r="J28" s="94"/>
      <c r="K28" s="95"/>
    </row>
    <row r="29" spans="1:13" x14ac:dyDescent="0.25">
      <c r="A29" s="43" t="s">
        <v>7</v>
      </c>
      <c r="B29" s="49">
        <v>85.725771001799998</v>
      </c>
      <c r="C29" s="21">
        <f>B29/ВВП!$B$8*100</f>
        <v>2.2769150250684165</v>
      </c>
      <c r="D29" s="49">
        <v>11.41079</v>
      </c>
      <c r="E29" s="21">
        <f>D29/ВВП!$B$9*100</f>
        <v>14.915382956335332</v>
      </c>
      <c r="F29" s="49">
        <v>3444.5668055562201</v>
      </c>
      <c r="G29" s="21">
        <f>F29/ВВП!$B$10*100</f>
        <v>10.106128651113918</v>
      </c>
      <c r="H29" s="20">
        <v>15.109448</v>
      </c>
      <c r="I29" s="21">
        <f>H29/ВВП!$B$11*100</f>
        <v>4.5104997583465947</v>
      </c>
      <c r="J29" s="50">
        <v>2548.6596689407297</v>
      </c>
      <c r="K29" s="26">
        <f>J29/ВВП!$B$12*100</f>
        <v>3.8724638352115024</v>
      </c>
      <c r="M29" s="7"/>
    </row>
    <row r="30" spans="1:13" x14ac:dyDescent="0.25">
      <c r="A30" s="43" t="s">
        <v>9</v>
      </c>
      <c r="B30" s="43">
        <v>78.453328181600014</v>
      </c>
      <c r="C30" s="25">
        <f>B30/ВВП!$B$8*100</f>
        <v>2.0837556736533491</v>
      </c>
      <c r="D30" s="43">
        <v>9.7626910000000002</v>
      </c>
      <c r="E30" s="25">
        <f>D30/ВВП!$B$9*100</f>
        <v>12.761103740351748</v>
      </c>
      <c r="F30" s="43">
        <v>2346.9823977104897</v>
      </c>
      <c r="G30" s="25">
        <f>F30/ВВП!$B$10*100</f>
        <v>6.8858893997650172</v>
      </c>
      <c r="H30" s="10">
        <v>10.732218000000001</v>
      </c>
      <c r="I30" s="25">
        <f>H30/ВВП!$B$11*100</f>
        <v>3.2038011379054341</v>
      </c>
      <c r="J30" s="50">
        <v>2381.3884998664798</v>
      </c>
      <c r="K30" s="26">
        <f>J30/ВВП!$B$12*100</f>
        <v>3.6183100300536721</v>
      </c>
    </row>
    <row r="31" spans="1:13" x14ac:dyDescent="0.25">
      <c r="A31" s="43" t="s">
        <v>13</v>
      </c>
      <c r="B31" s="43">
        <v>2.9996897383000003</v>
      </c>
      <c r="C31" s="25">
        <f>B31/ВВП!$B$8*100</f>
        <v>7.9673108283101993E-2</v>
      </c>
      <c r="D31" s="43">
        <v>1.089764</v>
      </c>
      <c r="E31" s="25">
        <f>D31/ВВП!$B$9*100</f>
        <v>1.4244629330684215</v>
      </c>
      <c r="F31" s="43">
        <v>813.98043850463</v>
      </c>
      <c r="G31" s="25">
        <f>F31/ВВП!$B$10*100</f>
        <v>2.3881641713984894</v>
      </c>
      <c r="H31" s="10">
        <v>2.2154780000000001</v>
      </c>
      <c r="I31" s="25">
        <f>H31/ВВП!$B$11*100</f>
        <v>0.6613685015906734</v>
      </c>
      <c r="J31" s="50">
        <v>123.85795499904999</v>
      </c>
      <c r="K31" s="26">
        <f>J31/ВВП!$B$12*100</f>
        <v>0.18819125098660983</v>
      </c>
    </row>
    <row r="32" spans="1:13" x14ac:dyDescent="0.25">
      <c r="A32" s="43" t="s">
        <v>14</v>
      </c>
      <c r="B32" s="46">
        <v>4.2727530818999835</v>
      </c>
      <c r="C32" s="36">
        <f>B32/ВВП!$B$8*100</f>
        <v>0.11348624313196529</v>
      </c>
      <c r="D32" s="46">
        <v>0.558334</v>
      </c>
      <c r="E32" s="36">
        <f>D32/ВВП!$B$9*100</f>
        <v>0.72981497578542154</v>
      </c>
      <c r="F32" s="46">
        <v>283.60396934110025</v>
      </c>
      <c r="G32" s="36">
        <f>F32/ВВП!$B$10*100</f>
        <v>0.83207507995041197</v>
      </c>
      <c r="H32" s="35">
        <v>2.1617519999999995</v>
      </c>
      <c r="I32" s="36">
        <f>H32/ВВП!$B$11*100</f>
        <v>0.64533011885048785</v>
      </c>
      <c r="J32" s="50">
        <v>43.413214075199924</v>
      </c>
      <c r="K32" s="26">
        <f>J32/ВВП!$B$12*100</f>
        <v>6.5962554171220059E-2</v>
      </c>
    </row>
    <row r="33" spans="1:13" x14ac:dyDescent="0.25">
      <c r="A33" s="93" t="s">
        <v>72</v>
      </c>
      <c r="B33" s="94"/>
      <c r="C33" s="94"/>
      <c r="D33" s="94"/>
      <c r="E33" s="94"/>
      <c r="F33" s="94"/>
      <c r="G33" s="94"/>
      <c r="H33" s="94"/>
      <c r="I33" s="94"/>
      <c r="J33" s="94"/>
      <c r="K33" s="95"/>
    </row>
    <row r="34" spans="1:13" x14ac:dyDescent="0.25">
      <c r="A34" s="43" t="s">
        <v>7</v>
      </c>
      <c r="B34" s="54" t="s">
        <v>16</v>
      </c>
      <c r="C34" s="55" t="s">
        <v>16</v>
      </c>
      <c r="D34" s="20">
        <v>8.9828749999999999</v>
      </c>
      <c r="E34" s="21">
        <f>D34/ВВП!$B$9*100</f>
        <v>11.741783055677191</v>
      </c>
      <c r="F34" s="20">
        <v>265.81669999999997</v>
      </c>
      <c r="G34" s="21">
        <f>F34/ВВП!$B$10*100</f>
        <v>0.77988842123233648</v>
      </c>
      <c r="H34" s="58" t="s">
        <v>8</v>
      </c>
      <c r="I34" s="59" t="s">
        <v>8</v>
      </c>
      <c r="J34" s="50">
        <v>8839.560243927659</v>
      </c>
      <c r="K34" s="26">
        <f>J34/ВВП!$B$12*100</f>
        <v>13.430933043331835</v>
      </c>
      <c r="M34" s="7"/>
    </row>
    <row r="35" spans="1:13" x14ac:dyDescent="0.25">
      <c r="A35" s="52" t="s">
        <v>10</v>
      </c>
      <c r="B35" s="39"/>
      <c r="C35" s="33"/>
      <c r="D35" s="10"/>
      <c r="E35" s="25"/>
      <c r="F35" s="10"/>
      <c r="G35" s="25"/>
      <c r="H35" s="32"/>
      <c r="I35" s="60"/>
      <c r="J35" s="50"/>
      <c r="K35" s="26"/>
    </row>
    <row r="36" spans="1:13" x14ac:dyDescent="0.25">
      <c r="A36" s="52" t="s">
        <v>18</v>
      </c>
      <c r="B36" s="39" t="s">
        <v>16</v>
      </c>
      <c r="C36" s="33" t="s">
        <v>16</v>
      </c>
      <c r="D36" s="10">
        <v>8.0452309999999994</v>
      </c>
      <c r="E36" s="25">
        <f>D36/ВВП!$B$9*100</f>
        <v>10.516160698530133</v>
      </c>
      <c r="F36" s="10" t="s">
        <v>8</v>
      </c>
      <c r="G36" s="26" t="s">
        <v>8</v>
      </c>
      <c r="H36" s="32" t="s">
        <v>8</v>
      </c>
      <c r="I36" s="60" t="s">
        <v>8</v>
      </c>
      <c r="J36" s="50">
        <v>4664.4921097456699</v>
      </c>
      <c r="K36" s="26">
        <f>J36/ВВП!$B$12*100</f>
        <v>7.0872848284709811</v>
      </c>
    </row>
    <row r="37" spans="1:13" x14ac:dyDescent="0.25">
      <c r="A37" s="43" t="s">
        <v>9</v>
      </c>
      <c r="B37" s="39" t="s">
        <v>16</v>
      </c>
      <c r="C37" s="33" t="s">
        <v>16</v>
      </c>
      <c r="D37" s="10">
        <v>9.0450630000000007</v>
      </c>
      <c r="E37" s="25">
        <f>D37/ВВП!$B$9*100</f>
        <v>11.823070839896214</v>
      </c>
      <c r="F37" s="10">
        <v>126.6591</v>
      </c>
      <c r="G37" s="25">
        <f>F37/ВВП!$B$10*100</f>
        <v>0.37160932903654526</v>
      </c>
      <c r="H37" s="32" t="s">
        <v>8</v>
      </c>
      <c r="I37" s="60" t="s">
        <v>8</v>
      </c>
      <c r="J37" s="50">
        <v>8733.7681092541206</v>
      </c>
      <c r="K37" s="26">
        <f>J37/ВВП!$B$12*100</f>
        <v>13.270191214767738</v>
      </c>
      <c r="M37" s="7"/>
    </row>
    <row r="38" spans="1:13" x14ac:dyDescent="0.25">
      <c r="A38" s="52" t="s">
        <v>10</v>
      </c>
      <c r="B38" s="39"/>
      <c r="C38" s="33"/>
      <c r="D38" s="10"/>
      <c r="E38" s="25"/>
      <c r="F38" s="10"/>
      <c r="G38" s="25"/>
      <c r="H38" s="32"/>
      <c r="I38" s="60"/>
      <c r="J38" s="50"/>
      <c r="K38" s="26"/>
    </row>
    <row r="39" spans="1:13" x14ac:dyDescent="0.25">
      <c r="A39" s="52" t="s">
        <v>11</v>
      </c>
      <c r="B39" s="39" t="s">
        <v>16</v>
      </c>
      <c r="C39" s="33" t="s">
        <v>16</v>
      </c>
      <c r="D39" s="10">
        <v>8.9485160000000015</v>
      </c>
      <c r="E39" s="25">
        <f>D39/ВВП!$B$9*100</f>
        <v>11.696871384969317</v>
      </c>
      <c r="F39" s="10" t="s">
        <v>8</v>
      </c>
      <c r="G39" s="26" t="s">
        <v>8</v>
      </c>
      <c r="H39" s="32" t="s">
        <v>8</v>
      </c>
      <c r="I39" s="60" t="s">
        <v>8</v>
      </c>
      <c r="J39" s="50">
        <v>7329.4459067632497</v>
      </c>
      <c r="K39" s="26">
        <f>J39/ВВП!$B$12*100</f>
        <v>11.13644734601861</v>
      </c>
    </row>
    <row r="40" spans="1:13" x14ac:dyDescent="0.25">
      <c r="A40" s="53" t="s">
        <v>10</v>
      </c>
      <c r="B40" s="39"/>
      <c r="C40" s="33"/>
      <c r="D40" s="10"/>
      <c r="E40" s="25"/>
      <c r="F40" s="10"/>
      <c r="G40" s="26"/>
      <c r="H40" s="32"/>
      <c r="I40" s="60"/>
      <c r="J40" s="50"/>
      <c r="K40" s="26"/>
    </row>
    <row r="41" spans="1:13" x14ac:dyDescent="0.25">
      <c r="A41" s="53" t="s">
        <v>12</v>
      </c>
      <c r="B41" s="39" t="s">
        <v>16</v>
      </c>
      <c r="C41" s="33" t="s">
        <v>16</v>
      </c>
      <c r="D41" s="10" t="s">
        <v>8</v>
      </c>
      <c r="E41" s="26" t="s">
        <v>8</v>
      </c>
      <c r="F41" s="10" t="s">
        <v>8</v>
      </c>
      <c r="G41" s="26" t="s">
        <v>8</v>
      </c>
      <c r="H41" s="32" t="s">
        <v>8</v>
      </c>
      <c r="I41" s="60" t="s">
        <v>8</v>
      </c>
      <c r="J41" s="50">
        <v>5221.34934518912</v>
      </c>
      <c r="K41" s="26">
        <f>J41/ВВП!$B$12*100</f>
        <v>7.9333803397350886</v>
      </c>
    </row>
    <row r="42" spans="1:13" x14ac:dyDescent="0.25">
      <c r="A42" s="43" t="s">
        <v>13</v>
      </c>
      <c r="B42" s="39" t="s">
        <v>16</v>
      </c>
      <c r="C42" s="33" t="s">
        <v>16</v>
      </c>
      <c r="D42" s="10">
        <v>0</v>
      </c>
      <c r="E42" s="25">
        <f>D42/ВВП!$B$9*100</f>
        <v>0</v>
      </c>
      <c r="F42" s="10" t="s">
        <v>8</v>
      </c>
      <c r="G42" s="26" t="s">
        <v>8</v>
      </c>
      <c r="H42" s="32" t="s">
        <v>8</v>
      </c>
      <c r="I42" s="60" t="s">
        <v>8</v>
      </c>
      <c r="J42" s="50">
        <v>0.16999547103000001</v>
      </c>
      <c r="K42" s="26">
        <f>J42/ВВП!$B$12*100</f>
        <v>2.5829314197411924E-4</v>
      </c>
    </row>
    <row r="43" spans="1:13" x14ac:dyDescent="0.25">
      <c r="A43" s="43" t="s">
        <v>14</v>
      </c>
      <c r="B43" s="45" t="s">
        <v>16</v>
      </c>
      <c r="C43" s="57" t="s">
        <v>16</v>
      </c>
      <c r="D43" s="35">
        <v>-6.2186999999999992E-2</v>
      </c>
      <c r="E43" s="36">
        <f>D43/ВВП!$B$9*100</f>
        <v>-8.1286477089283493E-2</v>
      </c>
      <c r="F43" s="35">
        <v>139.15770000000001</v>
      </c>
      <c r="G43" s="37">
        <f>F43/ВВП!$B$10*100</f>
        <v>0.40827938558910382</v>
      </c>
      <c r="H43" s="61" t="s">
        <v>8</v>
      </c>
      <c r="I43" s="62" t="s">
        <v>8</v>
      </c>
      <c r="J43" s="50">
        <v>105.62213920250956</v>
      </c>
      <c r="K43" s="26">
        <f>J43/ВВП!$B$12*100</f>
        <v>0.1604835354221259</v>
      </c>
    </row>
    <row r="44" spans="1:13" x14ac:dyDescent="0.25">
      <c r="A44" s="93" t="s">
        <v>78</v>
      </c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3" x14ac:dyDescent="0.25">
      <c r="A45" s="49" t="s">
        <v>19</v>
      </c>
      <c r="B45" s="54" t="s">
        <v>16</v>
      </c>
      <c r="C45" s="55" t="s">
        <v>16</v>
      </c>
      <c r="D45" s="54" t="s">
        <v>16</v>
      </c>
      <c r="E45" s="55" t="s">
        <v>16</v>
      </c>
      <c r="F45" s="58">
        <v>23865.623843000001</v>
      </c>
      <c r="G45" s="59">
        <f>F45/ВВП!$B$16*100</f>
        <v>48.019398941734032</v>
      </c>
      <c r="H45" s="54" t="s">
        <v>16</v>
      </c>
      <c r="I45" s="55" t="s">
        <v>16</v>
      </c>
      <c r="J45" s="23">
        <v>4359.15615872546</v>
      </c>
      <c r="K45" s="26">
        <f>J45/ВВП!$B$18*100</f>
        <v>4.849336117694218</v>
      </c>
    </row>
    <row r="46" spans="1:13" x14ac:dyDescent="0.25">
      <c r="A46" s="43" t="s">
        <v>20</v>
      </c>
      <c r="B46" s="39" t="s">
        <v>16</v>
      </c>
      <c r="C46" s="33" t="s">
        <v>16</v>
      </c>
      <c r="D46" s="39" t="s">
        <v>16</v>
      </c>
      <c r="E46" s="33" t="s">
        <v>16</v>
      </c>
      <c r="F46" s="32">
        <v>1525.1148129999999</v>
      </c>
      <c r="G46" s="60">
        <f>F46/ВВП!$B$16*100</f>
        <v>3.0686437161321303</v>
      </c>
      <c r="H46" s="39" t="s">
        <v>16</v>
      </c>
      <c r="I46" s="33" t="s">
        <v>16</v>
      </c>
      <c r="J46" s="27">
        <v>0</v>
      </c>
      <c r="K46" s="26">
        <f>J46/ВВП!$B$18*100</f>
        <v>0</v>
      </c>
    </row>
    <row r="47" spans="1:13" x14ac:dyDescent="0.25">
      <c r="A47" s="43" t="s">
        <v>21</v>
      </c>
      <c r="B47" s="39" t="s">
        <v>16</v>
      </c>
      <c r="C47" s="33" t="s">
        <v>16</v>
      </c>
      <c r="D47" s="39" t="s">
        <v>16</v>
      </c>
      <c r="E47" s="33" t="s">
        <v>16</v>
      </c>
      <c r="F47" s="32">
        <v>3828.237466</v>
      </c>
      <c r="G47" s="60">
        <f>F47/ВВП!$B$16*100</f>
        <v>7.7026967043841115</v>
      </c>
      <c r="H47" s="39" t="s">
        <v>16</v>
      </c>
      <c r="I47" s="33" t="s">
        <v>16</v>
      </c>
      <c r="J47" s="27">
        <v>333.91027737559</v>
      </c>
      <c r="K47" s="26">
        <f>J47/ВВП!$B$18*100</f>
        <v>0.37145794029553214</v>
      </c>
    </row>
    <row r="48" spans="1:13" x14ac:dyDescent="0.25">
      <c r="A48" s="46" t="s">
        <v>22</v>
      </c>
      <c r="B48" s="45" t="s">
        <v>16</v>
      </c>
      <c r="C48" s="57" t="s">
        <v>16</v>
      </c>
      <c r="D48" s="45" t="s">
        <v>16</v>
      </c>
      <c r="E48" s="57" t="s">
        <v>16</v>
      </c>
      <c r="F48" s="61">
        <v>21562.501189999999</v>
      </c>
      <c r="G48" s="62">
        <f>F48/ВВП!$B$16*100</f>
        <v>43.385345953482044</v>
      </c>
      <c r="H48" s="45" t="s">
        <v>16</v>
      </c>
      <c r="I48" s="57" t="s">
        <v>16</v>
      </c>
      <c r="J48" s="51">
        <v>4210.3598154206402</v>
      </c>
      <c r="K48" s="26">
        <f>J48/ВВП!$B$18*100</f>
        <v>4.6838078696812211</v>
      </c>
    </row>
    <row r="49" spans="1:11" x14ac:dyDescent="0.25">
      <c r="A49" s="93" t="s">
        <v>105</v>
      </c>
      <c r="B49" s="94"/>
      <c r="C49" s="94"/>
      <c r="D49" s="94"/>
      <c r="E49" s="94"/>
      <c r="F49" s="94"/>
      <c r="G49" s="94"/>
      <c r="H49" s="94"/>
      <c r="I49" s="94"/>
      <c r="J49" s="94"/>
      <c r="K49" s="95"/>
    </row>
    <row r="50" spans="1:11" x14ac:dyDescent="0.25">
      <c r="A50" s="49" t="s">
        <v>19</v>
      </c>
      <c r="B50" s="54" t="s">
        <v>16</v>
      </c>
      <c r="C50" s="55" t="s">
        <v>16</v>
      </c>
      <c r="D50" s="54" t="s">
        <v>16</v>
      </c>
      <c r="E50" s="55" t="s">
        <v>16</v>
      </c>
      <c r="F50" s="54" t="s">
        <v>16</v>
      </c>
      <c r="G50" s="55" t="s">
        <v>16</v>
      </c>
      <c r="H50" s="54" t="s">
        <v>16</v>
      </c>
      <c r="I50" s="55" t="s">
        <v>16</v>
      </c>
      <c r="J50" s="56">
        <v>972.13146722719</v>
      </c>
      <c r="K50" s="26">
        <f>J50/ВВП!$B$18*100</f>
        <v>1.0814460559610308</v>
      </c>
    </row>
    <row r="51" spans="1:11" x14ac:dyDescent="0.25">
      <c r="A51" s="43" t="s">
        <v>20</v>
      </c>
      <c r="B51" s="39" t="s">
        <v>16</v>
      </c>
      <c r="C51" s="33" t="s">
        <v>16</v>
      </c>
      <c r="D51" s="39" t="s">
        <v>16</v>
      </c>
      <c r="E51" s="33" t="s">
        <v>16</v>
      </c>
      <c r="F51" s="39" t="s">
        <v>16</v>
      </c>
      <c r="G51" s="33" t="s">
        <v>16</v>
      </c>
      <c r="H51" s="39" t="s">
        <v>16</v>
      </c>
      <c r="I51" s="33" t="s">
        <v>16</v>
      </c>
      <c r="J51" s="27" t="s">
        <v>8</v>
      </c>
      <c r="K51" s="26" t="s">
        <v>8</v>
      </c>
    </row>
    <row r="52" spans="1:11" x14ac:dyDescent="0.25">
      <c r="A52" s="43" t="s">
        <v>21</v>
      </c>
      <c r="B52" s="39" t="s">
        <v>16</v>
      </c>
      <c r="C52" s="33" t="s">
        <v>16</v>
      </c>
      <c r="D52" s="39" t="s">
        <v>16</v>
      </c>
      <c r="E52" s="33" t="s">
        <v>16</v>
      </c>
      <c r="F52" s="39" t="s">
        <v>16</v>
      </c>
      <c r="G52" s="33" t="s">
        <v>16</v>
      </c>
      <c r="H52" s="39" t="s">
        <v>16</v>
      </c>
      <c r="I52" s="33" t="s">
        <v>16</v>
      </c>
      <c r="J52" s="27">
        <v>0</v>
      </c>
      <c r="K52" s="26">
        <f>J52/ВВП!$B$18*100</f>
        <v>0</v>
      </c>
    </row>
    <row r="53" spans="1:11" x14ac:dyDescent="0.25">
      <c r="A53" s="46" t="s">
        <v>22</v>
      </c>
      <c r="B53" s="45" t="s">
        <v>16</v>
      </c>
      <c r="C53" s="57" t="s">
        <v>16</v>
      </c>
      <c r="D53" s="45" t="s">
        <v>16</v>
      </c>
      <c r="E53" s="57" t="s">
        <v>16</v>
      </c>
      <c r="F53" s="45" t="s">
        <v>16</v>
      </c>
      <c r="G53" s="57" t="s">
        <v>16</v>
      </c>
      <c r="H53" s="45" t="s">
        <v>16</v>
      </c>
      <c r="I53" s="57" t="s">
        <v>16</v>
      </c>
      <c r="J53" s="51">
        <v>986.70996808055997</v>
      </c>
      <c r="K53" s="37">
        <f>J53/ВВП!$B$18*100</f>
        <v>1.0976638853197187</v>
      </c>
    </row>
    <row r="54" spans="1:11" x14ac:dyDescent="0.25">
      <c r="A54" s="90" t="s">
        <v>103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</row>
    <row r="55" spans="1:11" ht="28.9" customHeight="1" x14ac:dyDescent="0.25">
      <c r="A55" s="92" t="s">
        <v>108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79" t="s">
        <v>107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x14ac:dyDescent="0.25">
      <c r="A57" s="68" t="s">
        <v>106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x14ac:dyDescent="0.25">
      <c r="A58" s="69" t="s">
        <v>96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x14ac:dyDescent="0.25">
      <c r="A59" s="48" t="s">
        <v>90</v>
      </c>
    </row>
  </sheetData>
  <mergeCells count="16">
    <mergeCell ref="A55:K55"/>
    <mergeCell ref="A49:K49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52"/>
  <sheetViews>
    <sheetView zoomScaleNormal="100" zoomScaleSheetLayoutView="100" workbookViewId="0">
      <selection activeCell="A6" sqref="A6:K6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8" customWidth="1"/>
    <col min="10" max="11" width="11.5703125" customWidth="1"/>
  </cols>
  <sheetData>
    <row r="1" spans="1:15" x14ac:dyDescent="0.25">
      <c r="C1" s="63" t="s">
        <v>79</v>
      </c>
      <c r="I1"/>
    </row>
    <row r="2" spans="1:15" x14ac:dyDescent="0.25">
      <c r="C2" s="64" t="s">
        <v>80</v>
      </c>
      <c r="I2"/>
    </row>
    <row r="3" spans="1:15" x14ac:dyDescent="0.25">
      <c r="I3"/>
    </row>
    <row r="4" spans="1:15" x14ac:dyDescent="0.25">
      <c r="I4"/>
    </row>
    <row r="5" spans="1:15" ht="16.5" x14ac:dyDescent="0.25">
      <c r="A5" s="96" t="s">
        <v>23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5" x14ac:dyDescent="0.25">
      <c r="A6" s="97" t="s">
        <v>77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5" x14ac:dyDescent="0.25">
      <c r="A7" s="104" t="s">
        <v>0</v>
      </c>
      <c r="B7" s="99" t="s">
        <v>1</v>
      </c>
      <c r="C7" s="100"/>
      <c r="D7" s="99" t="s">
        <v>2</v>
      </c>
      <c r="E7" s="100"/>
      <c r="F7" s="99" t="s">
        <v>3</v>
      </c>
      <c r="G7" s="100"/>
      <c r="H7" s="99" t="s">
        <v>4</v>
      </c>
      <c r="I7" s="100"/>
      <c r="J7" s="99" t="s">
        <v>5</v>
      </c>
      <c r="K7" s="100"/>
    </row>
    <row r="8" spans="1:15" ht="39.75" x14ac:dyDescent="0.25">
      <c r="A8" s="105"/>
      <c r="B8" s="13" t="s">
        <v>93</v>
      </c>
      <c r="C8" s="13" t="s">
        <v>6</v>
      </c>
      <c r="D8" s="13" t="s">
        <v>93</v>
      </c>
      <c r="E8" s="13" t="s">
        <v>6</v>
      </c>
      <c r="F8" s="13" t="s">
        <v>93</v>
      </c>
      <c r="G8" s="13" t="s">
        <v>6</v>
      </c>
      <c r="H8" s="13" t="s">
        <v>93</v>
      </c>
      <c r="I8" s="13" t="s">
        <v>6</v>
      </c>
      <c r="J8" s="13" t="s">
        <v>93</v>
      </c>
      <c r="K8" s="13" t="s">
        <v>6</v>
      </c>
    </row>
    <row r="9" spans="1:15" x14ac:dyDescent="0.25">
      <c r="A9" s="19" t="s">
        <v>24</v>
      </c>
      <c r="B9" s="20">
        <v>-34.433195839399978</v>
      </c>
      <c r="C9" s="21">
        <f>B9/ВВП!$B$8*100</f>
        <v>-0.91456116464915649</v>
      </c>
      <c r="D9" s="20">
        <v>5.5337200000000006</v>
      </c>
      <c r="E9" s="22">
        <f>D9/ВВП!$B$9*100</f>
        <v>7.2332899801969841</v>
      </c>
      <c r="F9" s="20">
        <v>-1444.0326059939498</v>
      </c>
      <c r="G9" s="21">
        <f>F9/ВВП!$B$10*100</f>
        <v>-4.2366950958936673</v>
      </c>
      <c r="H9" s="20">
        <v>8.083912999999999</v>
      </c>
      <c r="I9" s="22">
        <f>H9/ВВП!$B$11*100</f>
        <v>2.4132243370502278</v>
      </c>
      <c r="J9" s="23">
        <v>565.21811639951989</v>
      </c>
      <c r="K9" s="22">
        <f>J9/ВВП!$B$12*100</f>
        <v>0.85879913330021274</v>
      </c>
      <c r="O9" s="91"/>
    </row>
    <row r="10" spans="1:15" x14ac:dyDescent="0.25">
      <c r="A10" s="24" t="s">
        <v>25</v>
      </c>
      <c r="B10" s="10">
        <v>-66.874383649399988</v>
      </c>
      <c r="C10" s="25">
        <f>B10/ВВП!$B$8*100</f>
        <v>-1.7762137003155245</v>
      </c>
      <c r="D10" s="10">
        <v>5.5337200000000006</v>
      </c>
      <c r="E10" s="26">
        <f>D10/ВВП!$B$9*100</f>
        <v>7.2332899801969841</v>
      </c>
      <c r="F10" s="10">
        <v>-1455.7830490022197</v>
      </c>
      <c r="G10" s="25">
        <f>F10/ВВП!$B$10*100</f>
        <v>-4.271170109865702</v>
      </c>
      <c r="H10" s="10">
        <v>8.083912999999999</v>
      </c>
      <c r="I10" s="26">
        <f>H10/ВВП!$B$11*100</f>
        <v>2.4132243370502278</v>
      </c>
      <c r="J10" s="27">
        <v>498.66085641417931</v>
      </c>
      <c r="K10" s="26">
        <f>J10/ВВП!$B$12*100</f>
        <v>0.75767124031200428</v>
      </c>
      <c r="O10" s="91"/>
    </row>
    <row r="11" spans="1:15" x14ac:dyDescent="0.25">
      <c r="A11" s="28" t="s">
        <v>26</v>
      </c>
      <c r="B11" s="10">
        <v>-56.782099574399993</v>
      </c>
      <c r="C11" s="25">
        <f>B11/ВВП!$B$8*100</f>
        <v>-1.5081580972093862</v>
      </c>
      <c r="D11" s="10">
        <v>4.5509700000000004</v>
      </c>
      <c r="E11" s="26">
        <f>D11/ВВП!$B$9*100</f>
        <v>5.9487082290352733</v>
      </c>
      <c r="F11" s="10">
        <v>-1960.3398389156696</v>
      </c>
      <c r="G11" s="25">
        <f>F11/ВВП!$B$10*100</f>
        <v>-5.7515059890924629</v>
      </c>
      <c r="H11" s="10">
        <v>0</v>
      </c>
      <c r="I11" s="26">
        <v>0</v>
      </c>
      <c r="J11" s="27">
        <v>0</v>
      </c>
      <c r="K11" s="26">
        <f>J11/ВВП!$B$12*100</f>
        <v>0</v>
      </c>
      <c r="O11" s="91"/>
    </row>
    <row r="12" spans="1:15" x14ac:dyDescent="0.25">
      <c r="A12" s="28" t="s">
        <v>27</v>
      </c>
      <c r="B12" s="10">
        <v>0</v>
      </c>
      <c r="C12" s="25">
        <f>B12/ВВП!$B$8*100</f>
        <v>0</v>
      </c>
      <c r="D12" s="10">
        <v>0</v>
      </c>
      <c r="E12" s="26">
        <f>D12/ВВП!$B$9*100</f>
        <v>0</v>
      </c>
      <c r="F12" s="10">
        <v>0</v>
      </c>
      <c r="G12" s="25">
        <f>F12/ВВП!$B$10*100</f>
        <v>0</v>
      </c>
      <c r="H12" s="10">
        <v>0</v>
      </c>
      <c r="I12" s="26">
        <f>H12/ВВП!$B$11*100</f>
        <v>0</v>
      </c>
      <c r="J12" s="27">
        <v>322.935</v>
      </c>
      <c r="K12" s="26">
        <f>J12/ВВП!$B$12*100</f>
        <v>0.49067128258194631</v>
      </c>
      <c r="O12" s="91"/>
    </row>
    <row r="13" spans="1:15" x14ac:dyDescent="0.25">
      <c r="A13" s="28" t="s">
        <v>28</v>
      </c>
      <c r="B13" s="10">
        <v>-10.571280175</v>
      </c>
      <c r="C13" s="25">
        <f>B13/ВВП!$B$8*100</f>
        <v>-0.2807779549064654</v>
      </c>
      <c r="D13" s="10">
        <v>0.15055200000000002</v>
      </c>
      <c r="E13" s="26">
        <f>D13/ВВП!$B$9*100</f>
        <v>0.19679099649035667</v>
      </c>
      <c r="F13" s="10">
        <v>244.17497526106001</v>
      </c>
      <c r="G13" s="25">
        <f>F13/ВВП!$B$10*100</f>
        <v>0.71639304814480398</v>
      </c>
      <c r="H13" s="10">
        <v>8.0460609999999999</v>
      </c>
      <c r="I13" s="26">
        <f>H13/ВВП!$B$11*100</f>
        <v>2.4019246895149289</v>
      </c>
      <c r="J13" s="27">
        <v>7.6372158980100942</v>
      </c>
      <c r="K13" s="26">
        <f>J13/ВВП!$B$12*100</f>
        <v>1.1604076733806628E-2</v>
      </c>
      <c r="O13" s="91"/>
    </row>
    <row r="14" spans="1:15" x14ac:dyDescent="0.25">
      <c r="A14" s="29" t="s">
        <v>10</v>
      </c>
      <c r="B14" s="10"/>
      <c r="C14" s="25"/>
      <c r="D14" s="10"/>
      <c r="E14" s="26"/>
      <c r="F14" s="10"/>
      <c r="G14" s="25"/>
      <c r="H14" s="10"/>
      <c r="I14" s="26"/>
      <c r="J14" s="27"/>
      <c r="K14" s="26"/>
      <c r="O14" s="91"/>
    </row>
    <row r="15" spans="1:15" x14ac:dyDescent="0.25">
      <c r="A15" s="29" t="s">
        <v>29</v>
      </c>
      <c r="B15" s="10">
        <v>0</v>
      </c>
      <c r="C15" s="25">
        <f>B15/ВВП!$B$8*100</f>
        <v>0</v>
      </c>
      <c r="D15" s="10">
        <v>0</v>
      </c>
      <c r="E15" s="26">
        <f>D15/ВВП!$B$9*100</f>
        <v>0</v>
      </c>
      <c r="F15" s="10">
        <v>0</v>
      </c>
      <c r="G15" s="25">
        <f>F15/ВВП!$B$10*100</f>
        <v>0</v>
      </c>
      <c r="H15" s="10">
        <v>0</v>
      </c>
      <c r="I15" s="26">
        <f>H15/ВВП!$B$11*100</f>
        <v>0</v>
      </c>
      <c r="J15" s="27" t="s">
        <v>8</v>
      </c>
      <c r="K15" s="26" t="s">
        <v>8</v>
      </c>
      <c r="O15" s="91"/>
    </row>
    <row r="16" spans="1:15" x14ac:dyDescent="0.25">
      <c r="A16" s="29" t="s">
        <v>30</v>
      </c>
      <c r="B16" s="10">
        <v>-10.546868656999999</v>
      </c>
      <c r="C16" s="25">
        <f>B16/ВВП!$B$8*100</f>
        <v>-0.28012957401155614</v>
      </c>
      <c r="D16" s="10">
        <v>0</v>
      </c>
      <c r="E16" s="26">
        <f>D16/ВВП!$B$9*100</f>
        <v>0</v>
      </c>
      <c r="F16" s="10">
        <v>236.83409210526</v>
      </c>
      <c r="G16" s="25">
        <f>F16/ВВП!$B$10*100</f>
        <v>0.69485538788934254</v>
      </c>
      <c r="H16" s="10">
        <v>7.7807259999999996</v>
      </c>
      <c r="I16" s="26">
        <f>H16/ВВП!$B$11*100</f>
        <v>2.3227164051764877</v>
      </c>
      <c r="J16" s="27" t="s">
        <v>8</v>
      </c>
      <c r="K16" s="26" t="s">
        <v>8</v>
      </c>
      <c r="O16" s="91"/>
    </row>
    <row r="17" spans="1:15" x14ac:dyDescent="0.25">
      <c r="A17" s="29" t="s">
        <v>31</v>
      </c>
      <c r="B17" s="10">
        <v>-2.4411518E-2</v>
      </c>
      <c r="C17" s="25">
        <f>B17/ВВП!$B$8*100</f>
        <v>-6.4838089490919844E-4</v>
      </c>
      <c r="D17" s="10">
        <v>0</v>
      </c>
      <c r="E17" s="26">
        <f>D17/ВВП!$B$9*100</f>
        <v>0</v>
      </c>
      <c r="F17" s="10">
        <v>7.3408831558000012</v>
      </c>
      <c r="G17" s="25">
        <f>F17/ВВП!$B$10*100</f>
        <v>2.1537660255461433E-2</v>
      </c>
      <c r="H17" s="10">
        <v>0.26533499999999999</v>
      </c>
      <c r="I17" s="26">
        <f>H17/ВВП!$B$11*100</f>
        <v>7.9208284338441334E-2</v>
      </c>
      <c r="J17" s="27" t="s">
        <v>8</v>
      </c>
      <c r="K17" s="26" t="s">
        <v>8</v>
      </c>
      <c r="O17" s="91"/>
    </row>
    <row r="18" spans="1:15" ht="25.5" x14ac:dyDescent="0.25">
      <c r="A18" s="28" t="s">
        <v>32</v>
      </c>
      <c r="B18" s="10">
        <v>0.47899610000000004</v>
      </c>
      <c r="C18" s="25">
        <f>B18/ВВП!$B$8*100</f>
        <v>1.2722351800327039E-2</v>
      </c>
      <c r="D18" s="10">
        <v>0.832094</v>
      </c>
      <c r="E18" s="26">
        <f>D18/ВВП!$B$9*100</f>
        <v>1.087654813178482</v>
      </c>
      <c r="F18" s="10">
        <v>260.38181465239001</v>
      </c>
      <c r="G18" s="25">
        <f>F18/ВВП!$B$10*100</f>
        <v>0.76394283108195726</v>
      </c>
      <c r="H18" s="10">
        <v>3.7851999999999997E-2</v>
      </c>
      <c r="I18" s="26">
        <f>H18/ВВП!$B$11*100</f>
        <v>1.1299647535299457E-2</v>
      </c>
      <c r="J18" s="27">
        <v>372.67645902639998</v>
      </c>
      <c r="K18" s="26">
        <f>J18/ВВП!$B$12*100</f>
        <v>0.5662490474509787</v>
      </c>
      <c r="O18" s="91"/>
    </row>
    <row r="19" spans="1:15" ht="25.5" x14ac:dyDescent="0.25">
      <c r="A19" s="28" t="s">
        <v>33</v>
      </c>
      <c r="B19" s="10">
        <v>0</v>
      </c>
      <c r="C19" s="25">
        <f>B19/ВВП!$B$8*100</f>
        <v>0</v>
      </c>
      <c r="D19" s="10">
        <v>0</v>
      </c>
      <c r="E19" s="26">
        <f>D19/ВВП!$B$9*100</f>
        <v>0</v>
      </c>
      <c r="F19" s="10">
        <v>0</v>
      </c>
      <c r="G19" s="25">
        <f>F19/ВВП!$B$10*100</f>
        <v>0</v>
      </c>
      <c r="H19" s="10">
        <v>0</v>
      </c>
      <c r="I19" s="26">
        <f>H19/ВВП!$B$11*100</f>
        <v>0</v>
      </c>
      <c r="J19" s="27">
        <v>-204.58781851022999</v>
      </c>
      <c r="K19" s="26">
        <f>J19/ВВП!$B$12*100</f>
        <v>-0.31085316645472616</v>
      </c>
      <c r="O19" s="91"/>
    </row>
    <row r="20" spans="1:15" x14ac:dyDescent="0.25">
      <c r="A20" s="24" t="s">
        <v>34</v>
      </c>
      <c r="B20" s="10">
        <v>32.44118781000001</v>
      </c>
      <c r="C20" s="25">
        <f>B20/ВВП!$B$8*100</f>
        <v>0.86165253566636812</v>
      </c>
      <c r="D20" s="10">
        <v>0</v>
      </c>
      <c r="E20" s="26">
        <f>D20/ВВП!$B$9*100</f>
        <v>0</v>
      </c>
      <c r="F20" s="10">
        <v>11.750443008269997</v>
      </c>
      <c r="G20" s="25">
        <f>F20/ВВП!$B$10*100</f>
        <v>3.4475013972035E-2</v>
      </c>
      <c r="H20" s="10">
        <v>0</v>
      </c>
      <c r="I20" s="26">
        <f>H20/ВВП!$B$11*100</f>
        <v>0</v>
      </c>
      <c r="J20" s="27">
        <v>66.557259985339996</v>
      </c>
      <c r="K20" s="26">
        <f>J20/ВВП!$B$12*100</f>
        <v>0.10112789298820761</v>
      </c>
      <c r="O20" s="91"/>
    </row>
    <row r="21" spans="1:15" x14ac:dyDescent="0.25">
      <c r="A21" s="28" t="s">
        <v>35</v>
      </c>
      <c r="B21" s="10">
        <v>-7.0403271299999997</v>
      </c>
      <c r="C21" s="25">
        <f>B21/ВВП!$B$8*100</f>
        <v>-0.18699425431072775</v>
      </c>
      <c r="D21" s="10">
        <v>0</v>
      </c>
      <c r="E21" s="26">
        <f>D21/ВВП!$B$9*100</f>
        <v>0</v>
      </c>
      <c r="F21" s="10">
        <v>0</v>
      </c>
      <c r="G21" s="25">
        <f>F21/ВВП!$B$10*100</f>
        <v>0</v>
      </c>
      <c r="H21" s="10">
        <v>0</v>
      </c>
      <c r="I21" s="26">
        <f>H21/ВВП!$B$11*100</f>
        <v>0</v>
      </c>
      <c r="J21" s="27">
        <v>0</v>
      </c>
      <c r="K21" s="26">
        <f>J21/ВВП!$B$12*100</f>
        <v>0</v>
      </c>
      <c r="O21" s="91"/>
    </row>
    <row r="22" spans="1:15" x14ac:dyDescent="0.25">
      <c r="A22" s="28" t="s">
        <v>36</v>
      </c>
      <c r="B22" s="10">
        <v>0</v>
      </c>
      <c r="C22" s="25">
        <f>B22/ВВП!$B$8*100</f>
        <v>0</v>
      </c>
      <c r="D22" s="10">
        <v>0</v>
      </c>
      <c r="E22" s="26">
        <f>D22/ВВП!$B$9*100</f>
        <v>0</v>
      </c>
      <c r="F22" s="10">
        <v>0</v>
      </c>
      <c r="G22" s="25">
        <f>F22/ВВП!$B$10*100</f>
        <v>0</v>
      </c>
      <c r="H22" s="10">
        <v>0</v>
      </c>
      <c r="I22" s="26">
        <f>H22/ВВП!$B$11*100</f>
        <v>0</v>
      </c>
      <c r="J22" s="27">
        <v>0</v>
      </c>
      <c r="K22" s="26">
        <f>J22/ВВП!$B$12*100</f>
        <v>0</v>
      </c>
      <c r="O22" s="91"/>
    </row>
    <row r="23" spans="1:15" x14ac:dyDescent="0.25">
      <c r="A23" s="28" t="s">
        <v>37</v>
      </c>
      <c r="B23" s="10">
        <v>37.510661700000007</v>
      </c>
      <c r="C23" s="25">
        <f>B23/ВВП!$B$8*100</f>
        <v>0.99630004171318631</v>
      </c>
      <c r="D23" s="10">
        <v>0</v>
      </c>
      <c r="E23" s="26">
        <f>D23/ВВП!$B$9*100</f>
        <v>0</v>
      </c>
      <c r="F23" s="10">
        <v>0</v>
      </c>
      <c r="G23" s="25">
        <f>F23/ВВП!$B$10*100</f>
        <v>0</v>
      </c>
      <c r="H23" s="10">
        <v>0</v>
      </c>
      <c r="I23" s="26">
        <f>H23/ВВП!$B$11*100</f>
        <v>0</v>
      </c>
      <c r="J23" s="27">
        <v>66.557259985339996</v>
      </c>
      <c r="K23" s="26">
        <f>J23/ВВП!$B$12*100</f>
        <v>0.10112789298820761</v>
      </c>
      <c r="O23" s="91"/>
    </row>
    <row r="24" spans="1:15" x14ac:dyDescent="0.25">
      <c r="A24" s="29" t="s">
        <v>10</v>
      </c>
      <c r="B24" s="10"/>
      <c r="C24" s="25"/>
      <c r="D24" s="10"/>
      <c r="E24" s="26"/>
      <c r="F24" s="10"/>
      <c r="G24" s="25"/>
      <c r="H24" s="10"/>
      <c r="I24" s="26"/>
      <c r="J24" s="27"/>
      <c r="K24" s="26"/>
      <c r="O24" s="91"/>
    </row>
    <row r="25" spans="1:15" ht="18" customHeight="1" x14ac:dyDescent="0.25">
      <c r="A25" s="29" t="s">
        <v>38</v>
      </c>
      <c r="B25" s="39" t="s">
        <v>16</v>
      </c>
      <c r="C25" s="33" t="s">
        <v>16</v>
      </c>
      <c r="D25" s="10">
        <v>0</v>
      </c>
      <c r="E25" s="26">
        <f>D25/ВВП!$B$9*100</f>
        <v>0</v>
      </c>
      <c r="F25" s="10">
        <v>0</v>
      </c>
      <c r="G25" s="25">
        <f>F25/ВВП!$B$10*100</f>
        <v>0</v>
      </c>
      <c r="H25" s="10">
        <v>0</v>
      </c>
      <c r="I25" s="26">
        <f>H25/ВВП!$B$11*100</f>
        <v>0</v>
      </c>
      <c r="J25" s="27" t="s">
        <v>8</v>
      </c>
      <c r="K25" s="26" t="s">
        <v>8</v>
      </c>
      <c r="O25" s="91"/>
    </row>
    <row r="26" spans="1:15" x14ac:dyDescent="0.25">
      <c r="A26" s="29" t="s">
        <v>39</v>
      </c>
      <c r="B26" s="10">
        <v>37.510661700000007</v>
      </c>
      <c r="C26" s="25">
        <f>B26/ВВП!$B$8*100</f>
        <v>0.99630004171318631</v>
      </c>
      <c r="D26" s="10">
        <v>0</v>
      </c>
      <c r="E26" s="26">
        <f>D26/ВВП!$B$9*100</f>
        <v>0</v>
      </c>
      <c r="F26" s="10">
        <v>0</v>
      </c>
      <c r="G26" s="25">
        <f>F26/ВВП!$B$10*100</f>
        <v>0</v>
      </c>
      <c r="H26" s="10">
        <v>0</v>
      </c>
      <c r="I26" s="26">
        <f>H26/ВВП!$B$11*100</f>
        <v>0</v>
      </c>
      <c r="J26" s="27" t="s">
        <v>8</v>
      </c>
      <c r="K26" s="26" t="s">
        <v>8</v>
      </c>
      <c r="O26" s="91"/>
    </row>
    <row r="27" spans="1:15" ht="25.5" x14ac:dyDescent="0.25">
      <c r="A27" s="28" t="s">
        <v>40</v>
      </c>
      <c r="B27" s="10">
        <v>1.9708532399999998</v>
      </c>
      <c r="C27" s="25">
        <f>B27/ВВП!$B$8*100</f>
        <v>5.2346748263909407E-2</v>
      </c>
      <c r="D27" s="10">
        <v>0</v>
      </c>
      <c r="E27" s="26">
        <f>D27/ВВП!$B$9*100</f>
        <v>0</v>
      </c>
      <c r="F27" s="10">
        <v>11.750443008269997</v>
      </c>
      <c r="G27" s="25">
        <f>F27/ВВП!$B$10*100</f>
        <v>3.4475013972035E-2</v>
      </c>
      <c r="H27" s="10">
        <v>0</v>
      </c>
      <c r="I27" s="26">
        <f>H27/ВВП!$B$11*100</f>
        <v>0</v>
      </c>
      <c r="J27" s="27">
        <v>0</v>
      </c>
      <c r="K27" s="26">
        <f>J27/ВВП!$B$12*100</f>
        <v>0</v>
      </c>
      <c r="O27" s="91"/>
    </row>
    <row r="28" spans="1:15" ht="25.5" x14ac:dyDescent="0.25">
      <c r="A28" s="28" t="s">
        <v>41</v>
      </c>
      <c r="B28" s="10">
        <v>0</v>
      </c>
      <c r="C28" s="25">
        <f>B28/ВВП!$B$8*100</f>
        <v>0</v>
      </c>
      <c r="D28" s="10">
        <v>0</v>
      </c>
      <c r="E28" s="26">
        <f>D28/ВВП!$B$9*100</f>
        <v>0</v>
      </c>
      <c r="F28" s="10">
        <v>0</v>
      </c>
      <c r="G28" s="25">
        <f>F28/ВВП!$B$10*100</f>
        <v>0</v>
      </c>
      <c r="H28" s="10">
        <v>0</v>
      </c>
      <c r="I28" s="26">
        <f>H28/ВВП!$B$11*100</f>
        <v>0</v>
      </c>
      <c r="J28" s="27">
        <v>0</v>
      </c>
      <c r="K28" s="26">
        <f>J28/ВВП!$B$12*100</f>
        <v>0</v>
      </c>
      <c r="O28" s="91"/>
    </row>
    <row r="29" spans="1:15" ht="25.5" x14ac:dyDescent="0.25">
      <c r="A29" s="24" t="s">
        <v>42</v>
      </c>
      <c r="B29" s="10">
        <v>0</v>
      </c>
      <c r="C29" s="25">
        <f>B29/ВВП!$B$8*100</f>
        <v>0</v>
      </c>
      <c r="D29" s="10">
        <v>0</v>
      </c>
      <c r="E29" s="26">
        <f>D29/ВВП!$B$9*100</f>
        <v>0</v>
      </c>
      <c r="F29" s="10">
        <v>0</v>
      </c>
      <c r="G29" s="25">
        <f>F29/ВВП!$B$10*100</f>
        <v>0</v>
      </c>
      <c r="H29" s="10">
        <v>0</v>
      </c>
      <c r="I29" s="26">
        <f>H29/ВВП!$B$11*100</f>
        <v>0</v>
      </c>
      <c r="J29" s="27">
        <v>0</v>
      </c>
      <c r="K29" s="26">
        <f>J29/ВВП!$B$12*100</f>
        <v>0</v>
      </c>
      <c r="O29" s="91"/>
    </row>
    <row r="30" spans="1:15" x14ac:dyDescent="0.25">
      <c r="A30" s="31" t="s">
        <v>43</v>
      </c>
      <c r="B30" s="10">
        <v>54.034403760000004</v>
      </c>
      <c r="C30" s="25">
        <f>B30/ВВП!$B$8*100</f>
        <v>1.4351780608560991</v>
      </c>
      <c r="D30" s="10">
        <v>2.5127759999999997</v>
      </c>
      <c r="E30" s="26">
        <f>D30/ВВП!$B$9*100</f>
        <v>3.284524237453188</v>
      </c>
      <c r="F30" s="10">
        <v>1123.5198320269999</v>
      </c>
      <c r="G30" s="25">
        <f>F30/ВВП!$B$10*100</f>
        <v>3.2963320514578536</v>
      </c>
      <c r="H30" s="10">
        <v>15.315752</v>
      </c>
      <c r="I30" s="26">
        <f>H30/ВВП!$B$11*100</f>
        <v>4.5720860017451583</v>
      </c>
      <c r="J30" s="27">
        <v>2270.0776164392696</v>
      </c>
      <c r="K30" s="26">
        <f>J30/ВВП!$B$12*100</f>
        <v>3.4491829489489341</v>
      </c>
      <c r="O30" s="91"/>
    </row>
    <row r="31" spans="1:15" x14ac:dyDescent="0.25">
      <c r="A31" s="24" t="s">
        <v>44</v>
      </c>
      <c r="B31" s="10">
        <v>31.814053260000001</v>
      </c>
      <c r="C31" s="25">
        <f>B31/ВВП!$B$8*100</f>
        <v>0.84499556002243292</v>
      </c>
      <c r="D31" s="10">
        <v>-1.1365450000000001</v>
      </c>
      <c r="E31" s="26">
        <f>D31/ВВП!$B$9*100</f>
        <v>-1.4856117693961715</v>
      </c>
      <c r="F31" s="10">
        <v>1172.4422436267998</v>
      </c>
      <c r="G31" s="25">
        <f>F31/ВВП!$B$10*100</f>
        <v>3.4398671353914314</v>
      </c>
      <c r="H31" s="10">
        <v>4.3859570000000003</v>
      </c>
      <c r="I31" s="26">
        <f>H31/ВВП!$B$11*100</f>
        <v>1.3093038202731535</v>
      </c>
      <c r="J31" s="27">
        <v>2244.5085226248198</v>
      </c>
      <c r="K31" s="26">
        <f>J31/ВВП!$B$12*100</f>
        <v>3.4103329634831461</v>
      </c>
      <c r="O31" s="91"/>
    </row>
    <row r="32" spans="1:15" x14ac:dyDescent="0.25">
      <c r="A32" s="28" t="s">
        <v>45</v>
      </c>
      <c r="B32" s="10">
        <v>0</v>
      </c>
      <c r="C32" s="25">
        <f>B32/ВВП!$B$8*100</f>
        <v>0</v>
      </c>
      <c r="D32" s="10">
        <v>0</v>
      </c>
      <c r="E32" s="26">
        <f>D32/ВВП!$B$9*100</f>
        <v>0</v>
      </c>
      <c r="F32" s="10">
        <v>0</v>
      </c>
      <c r="G32" s="25">
        <f>F32/ВВП!$B$10*100</f>
        <v>0</v>
      </c>
      <c r="H32" s="10">
        <v>0</v>
      </c>
      <c r="I32" s="26">
        <f>H32/ВВП!$B$11*100</f>
        <v>0</v>
      </c>
      <c r="J32" s="27">
        <v>0</v>
      </c>
      <c r="K32" s="26">
        <f>J32/ВВП!$B$12*100</f>
        <v>0</v>
      </c>
      <c r="O32" s="91"/>
    </row>
    <row r="33" spans="1:15" x14ac:dyDescent="0.25">
      <c r="A33" s="28" t="s">
        <v>46</v>
      </c>
      <c r="B33" s="10">
        <v>31.814053260000001</v>
      </c>
      <c r="C33" s="25">
        <f>B33/ВВП!$B$8*100</f>
        <v>0.84499556002243292</v>
      </c>
      <c r="D33" s="10">
        <v>-0.31924800000000003</v>
      </c>
      <c r="E33" s="26">
        <f>D33/ВВП!$B$9*100</f>
        <v>-0.41729855496807339</v>
      </c>
      <c r="F33" s="10">
        <v>1073.7690681680999</v>
      </c>
      <c r="G33" s="25">
        <f>F33/ВВП!$B$10*100</f>
        <v>3.1503666373923704</v>
      </c>
      <c r="H33" s="10">
        <v>4.5228169999999999</v>
      </c>
      <c r="I33" s="26">
        <f>H33/ВВП!$B$11*100</f>
        <v>1.3501595151289358</v>
      </c>
      <c r="J33" s="27">
        <v>946.55221297505</v>
      </c>
      <c r="K33" s="26">
        <f>J33/ВВП!$B$12*100</f>
        <v>1.4382026982867988</v>
      </c>
      <c r="O33" s="91"/>
    </row>
    <row r="34" spans="1:15" x14ac:dyDescent="0.25">
      <c r="A34" s="28" t="s">
        <v>47</v>
      </c>
      <c r="B34" s="10">
        <v>0</v>
      </c>
      <c r="C34" s="25">
        <f>B34/ВВП!$B$8*100</f>
        <v>0</v>
      </c>
      <c r="D34" s="10">
        <v>0.20644699999999999</v>
      </c>
      <c r="E34" s="26">
        <f>D34/ВВП!$B$9*100</f>
        <v>0.26985301326083116</v>
      </c>
      <c r="F34" s="10">
        <v>0</v>
      </c>
      <c r="G34" s="25">
        <f>F34/ВВП!$B$10*100</f>
        <v>0</v>
      </c>
      <c r="H34" s="10">
        <v>-0.13686000000000001</v>
      </c>
      <c r="I34" s="26">
        <f>H34/ВВП!$B$11*100</f>
        <v>-4.0855694855782623E-2</v>
      </c>
      <c r="J34" s="27">
        <v>-301.535664209</v>
      </c>
      <c r="K34" s="26">
        <f>J34/ВВП!$B$12*100</f>
        <v>-0.45815687708557173</v>
      </c>
      <c r="O34" s="91"/>
    </row>
    <row r="35" spans="1:15" x14ac:dyDescent="0.25">
      <c r="A35" s="29" t="s">
        <v>10</v>
      </c>
      <c r="B35" s="10"/>
      <c r="C35" s="25"/>
      <c r="D35" s="10"/>
      <c r="E35" s="26"/>
      <c r="F35" s="10"/>
      <c r="G35" s="25"/>
      <c r="H35" s="10"/>
      <c r="I35" s="26"/>
      <c r="J35" s="27"/>
      <c r="K35" s="26"/>
      <c r="O35" s="91"/>
    </row>
    <row r="36" spans="1:15" x14ac:dyDescent="0.25">
      <c r="A36" s="29" t="s">
        <v>48</v>
      </c>
      <c r="B36" s="39" t="s">
        <v>16</v>
      </c>
      <c r="C36" s="33" t="s">
        <v>16</v>
      </c>
      <c r="D36" s="10">
        <v>0</v>
      </c>
      <c r="E36" s="26">
        <f>D36/ВВП!$B$9*100</f>
        <v>0</v>
      </c>
      <c r="F36" s="10">
        <v>0</v>
      </c>
      <c r="G36" s="25">
        <f>F36/ВВП!$B$10*100</f>
        <v>0</v>
      </c>
      <c r="H36" s="10">
        <v>2.0000000000000001E-4</v>
      </c>
      <c r="I36" s="26">
        <f>H36/ВВП!$B$11*100</f>
        <v>5.9704361911124688E-5</v>
      </c>
      <c r="J36" s="27">
        <v>0</v>
      </c>
      <c r="K36" s="26">
        <f>J36/ВВП!$B$12*100</f>
        <v>0</v>
      </c>
      <c r="O36" s="91"/>
    </row>
    <row r="37" spans="1:15" x14ac:dyDescent="0.25">
      <c r="A37" s="29" t="s">
        <v>49</v>
      </c>
      <c r="B37" s="39" t="s">
        <v>16</v>
      </c>
      <c r="C37" s="33" t="s">
        <v>16</v>
      </c>
      <c r="D37" s="10">
        <v>0</v>
      </c>
      <c r="E37" s="26">
        <f>D37/ВВП!$B$9*100</f>
        <v>0</v>
      </c>
      <c r="F37" s="10">
        <v>0</v>
      </c>
      <c r="G37" s="25">
        <f>F37/ВВП!$B$10*100</f>
        <v>0</v>
      </c>
      <c r="H37" s="10">
        <v>-0.13706000000000002</v>
      </c>
      <c r="I37" s="26">
        <f>H37/ВВП!$B$11*100</f>
        <v>-4.091539921769375E-2</v>
      </c>
      <c r="J37" s="27">
        <v>0</v>
      </c>
      <c r="K37" s="26">
        <f>J37/ВВП!$B$12*100</f>
        <v>0</v>
      </c>
      <c r="O37" s="91"/>
    </row>
    <row r="38" spans="1:15" ht="25.5" x14ac:dyDescent="0.25">
      <c r="A38" s="28" t="s">
        <v>50</v>
      </c>
      <c r="B38" s="39" t="s">
        <v>16</v>
      </c>
      <c r="C38" s="33" t="s">
        <v>16</v>
      </c>
      <c r="D38" s="10">
        <v>0</v>
      </c>
      <c r="E38" s="26">
        <f>D38/ВВП!$B$9*100</f>
        <v>0</v>
      </c>
      <c r="F38" s="10">
        <v>0</v>
      </c>
      <c r="G38" s="25">
        <f>F38/ВВП!$B$10*100</f>
        <v>0</v>
      </c>
      <c r="H38" s="10">
        <v>0</v>
      </c>
      <c r="I38" s="26">
        <f>H38/ВВП!$B$11*100</f>
        <v>0</v>
      </c>
      <c r="J38" s="27">
        <v>0</v>
      </c>
      <c r="K38" s="26">
        <f>J38/ВВП!$B$12*100</f>
        <v>0</v>
      </c>
      <c r="O38" s="91"/>
    </row>
    <row r="39" spans="1:15" ht="25.5" x14ac:dyDescent="0.25">
      <c r="A39" s="28" t="s">
        <v>51</v>
      </c>
      <c r="B39" s="39" t="s">
        <v>16</v>
      </c>
      <c r="C39" s="33" t="s">
        <v>16</v>
      </c>
      <c r="D39" s="10">
        <v>-1.023744</v>
      </c>
      <c r="E39" s="26">
        <f>D39/ВВП!$B$9*100</f>
        <v>-1.3381662276889292</v>
      </c>
      <c r="F39" s="10">
        <v>0</v>
      </c>
      <c r="G39" s="25">
        <f>F39/ВВП!$B$10*100</f>
        <v>0</v>
      </c>
      <c r="H39" s="10">
        <v>0</v>
      </c>
      <c r="I39" s="26">
        <f>H39/ВВП!$B$11*100</f>
        <v>0</v>
      </c>
      <c r="J39" s="27">
        <v>1599.4919738587701</v>
      </c>
      <c r="K39" s="26">
        <f>J39/ВВП!$B$12*100</f>
        <v>2.4302871422819194</v>
      </c>
      <c r="O39" s="91"/>
    </row>
    <row r="40" spans="1:15" x14ac:dyDescent="0.25">
      <c r="A40" s="24" t="s">
        <v>52</v>
      </c>
      <c r="B40" s="10">
        <v>22.220350500000002</v>
      </c>
      <c r="C40" s="25">
        <f>B40/ВВП!$B$8*100</f>
        <v>0.59018250083366619</v>
      </c>
      <c r="D40" s="10">
        <v>3.649321</v>
      </c>
      <c r="E40" s="26">
        <f>D40/ВВП!$B$9*100</f>
        <v>4.7701360068493601</v>
      </c>
      <c r="F40" s="10">
        <v>-48.9224115998</v>
      </c>
      <c r="G40" s="25">
        <f>F40/ВВП!$B$10*100</f>
        <v>-0.14353508393357742</v>
      </c>
      <c r="H40" s="10">
        <v>10.929795</v>
      </c>
      <c r="I40" s="26">
        <f>H40/ВВП!$B$11*100</f>
        <v>3.262782181472005</v>
      </c>
      <c r="J40" s="27">
        <v>25.569093814449975</v>
      </c>
      <c r="K40" s="26">
        <f>J40/ВВП!$B$12*100</f>
        <v>3.8849985465788092E-2</v>
      </c>
      <c r="O40" s="91"/>
    </row>
    <row r="41" spans="1:15" x14ac:dyDescent="0.25">
      <c r="A41" s="28" t="s">
        <v>53</v>
      </c>
      <c r="B41" s="10">
        <v>0</v>
      </c>
      <c r="C41" s="25">
        <f>B41/ВВП!$B$8*100</f>
        <v>0</v>
      </c>
      <c r="D41" s="10">
        <v>0</v>
      </c>
      <c r="E41" s="26">
        <f>D41/ВВП!$B$9*100</f>
        <v>0</v>
      </c>
      <c r="F41" s="10">
        <v>0</v>
      </c>
      <c r="G41" s="25">
        <f>F41/ВВП!$B$10*100</f>
        <v>0</v>
      </c>
      <c r="H41" s="10">
        <v>0</v>
      </c>
      <c r="I41" s="26">
        <f>H41/ВВП!$B$11*100</f>
        <v>0</v>
      </c>
      <c r="J41" s="27">
        <v>0</v>
      </c>
      <c r="K41" s="26">
        <f>J41/ВВП!$B$12*100</f>
        <v>0</v>
      </c>
      <c r="O41" s="91"/>
    </row>
    <row r="42" spans="1:15" x14ac:dyDescent="0.25">
      <c r="A42" s="28" t="s">
        <v>54</v>
      </c>
      <c r="B42" s="10">
        <v>0</v>
      </c>
      <c r="C42" s="25">
        <f>B42/ВВП!$B$8*100</f>
        <v>0</v>
      </c>
      <c r="D42" s="10">
        <v>2.7080000000000002</v>
      </c>
      <c r="E42" s="26">
        <f>D42/ВВП!$B$9*100</f>
        <v>3.539707333651402</v>
      </c>
      <c r="F42" s="10">
        <v>0</v>
      </c>
      <c r="G42" s="25">
        <f>F42/ВВП!$B$10*100</f>
        <v>0</v>
      </c>
      <c r="H42" s="10">
        <v>0</v>
      </c>
      <c r="I42" s="26">
        <f>H42/ВВП!$B$11*100</f>
        <v>0</v>
      </c>
      <c r="J42" s="27">
        <v>40.857585304540002</v>
      </c>
      <c r="K42" s="26">
        <f>J42/ВВП!$B$12*100</f>
        <v>6.2079501399909955E-2</v>
      </c>
      <c r="O42" s="91"/>
    </row>
    <row r="43" spans="1:15" x14ac:dyDescent="0.25">
      <c r="A43" s="28" t="s">
        <v>55</v>
      </c>
      <c r="B43" s="10">
        <v>22.220350500000002</v>
      </c>
      <c r="C43" s="25">
        <f>B43/ВВП!$B$8*100</f>
        <v>0.59018250083366619</v>
      </c>
      <c r="D43" s="10">
        <v>0.94132199999999999</v>
      </c>
      <c r="E43" s="26">
        <f>D43/ВВП!$B$9*100</f>
        <v>1.2304299803276975</v>
      </c>
      <c r="F43" s="10">
        <v>-48.9224115998</v>
      </c>
      <c r="G43" s="25">
        <f>F43/ВВП!$B$10*100</f>
        <v>-0.14353508393357742</v>
      </c>
      <c r="H43" s="10">
        <v>10.929795</v>
      </c>
      <c r="I43" s="26">
        <f>H43/ВВП!$B$11*100</f>
        <v>3.262782181472005</v>
      </c>
      <c r="J43" s="27">
        <v>-15.288491490090001</v>
      </c>
      <c r="K43" s="26">
        <f>J43/ВВП!$B$12*100</f>
        <v>-2.3229515934121828E-2</v>
      </c>
      <c r="O43" s="91"/>
    </row>
    <row r="44" spans="1:15" x14ac:dyDescent="0.25">
      <c r="A44" s="29" t="s">
        <v>10</v>
      </c>
      <c r="B44" s="10"/>
      <c r="C44" s="25"/>
      <c r="D44" s="10"/>
      <c r="E44" s="26"/>
      <c r="F44" s="10"/>
      <c r="G44" s="25"/>
      <c r="H44" s="10"/>
      <c r="I44" s="26"/>
      <c r="J44" s="27"/>
      <c r="K44" s="26"/>
      <c r="O44" s="91"/>
    </row>
    <row r="45" spans="1:15" ht="13.5" customHeight="1" x14ac:dyDescent="0.25">
      <c r="A45" s="29" t="s">
        <v>56</v>
      </c>
      <c r="B45" s="10">
        <v>-6.6967199999998409E-2</v>
      </c>
      <c r="C45" s="25">
        <f>B45/ВВП!$B$8*100</f>
        <v>-1.7786789443230136E-3</v>
      </c>
      <c r="D45" s="10">
        <v>0.54964499999999994</v>
      </c>
      <c r="E45" s="26">
        <f>D45/ВВП!$B$9*100</f>
        <v>0.7184573254818406</v>
      </c>
      <c r="F45" s="10">
        <v>0</v>
      </c>
      <c r="G45" s="25">
        <f>F45/ВВП!$B$10*100</f>
        <v>0</v>
      </c>
      <c r="H45" s="10">
        <v>0</v>
      </c>
      <c r="I45" s="26">
        <f>H45/ВВП!$B$11*100</f>
        <v>0</v>
      </c>
      <c r="J45" s="27">
        <v>0</v>
      </c>
      <c r="K45" s="26">
        <f>J45/ВВП!$B$12*100</f>
        <v>0</v>
      </c>
      <c r="O45" s="91"/>
    </row>
    <row r="46" spans="1:15" x14ac:dyDescent="0.25">
      <c r="A46" s="29" t="s">
        <v>57</v>
      </c>
      <c r="B46" s="10">
        <v>22.287317699999999</v>
      </c>
      <c r="C46" s="25">
        <f>B46/ВВП!$B$8*100</f>
        <v>0.59196117977798912</v>
      </c>
      <c r="D46" s="10">
        <v>0.392677</v>
      </c>
      <c r="E46" s="26">
        <f>D46/ВВП!$B$9*100</f>
        <v>0.51327978458501899</v>
      </c>
      <c r="F46" s="10">
        <v>-48.9224115998</v>
      </c>
      <c r="G46" s="25">
        <f>F46/ВВП!$B$10*100</f>
        <v>-0.14353508393357742</v>
      </c>
      <c r="H46" s="10">
        <v>0</v>
      </c>
      <c r="I46" s="26">
        <f>H46/ВВП!$B$11*100</f>
        <v>0</v>
      </c>
      <c r="J46" s="27">
        <v>0</v>
      </c>
      <c r="K46" s="26">
        <f>J46/ВВП!$B$12*100</f>
        <v>0</v>
      </c>
      <c r="O46" s="91"/>
    </row>
    <row r="47" spans="1:15" ht="25.5" x14ac:dyDescent="0.25">
      <c r="A47" s="28" t="s">
        <v>58</v>
      </c>
      <c r="B47" s="32">
        <v>0</v>
      </c>
      <c r="C47" s="25">
        <f>B47/ВВП!$B$8*100</f>
        <v>0</v>
      </c>
      <c r="D47" s="10">
        <v>0</v>
      </c>
      <c r="E47" s="26">
        <f>D47/ВВП!$B$9*100</f>
        <v>0</v>
      </c>
      <c r="F47" s="10">
        <v>0</v>
      </c>
      <c r="G47" s="25">
        <f>F47/ВВП!$B$10*100</f>
        <v>0</v>
      </c>
      <c r="H47" s="10">
        <v>0</v>
      </c>
      <c r="I47" s="26">
        <f>H47/ВВП!$B$11*100</f>
        <v>0</v>
      </c>
      <c r="J47" s="27">
        <v>0</v>
      </c>
      <c r="K47" s="26">
        <f>J47/ВВП!$B$12*100</f>
        <v>0</v>
      </c>
      <c r="O47" s="91"/>
    </row>
    <row r="48" spans="1:15" ht="25.5" x14ac:dyDescent="0.25">
      <c r="A48" s="28" t="s">
        <v>59</v>
      </c>
      <c r="B48" s="32">
        <v>0</v>
      </c>
      <c r="C48" s="25">
        <f>B48/ВВП!$B$8*100</f>
        <v>0</v>
      </c>
      <c r="D48" s="10">
        <v>0</v>
      </c>
      <c r="E48" s="26">
        <f>D48/ВВП!$B$9*100</f>
        <v>0</v>
      </c>
      <c r="F48" s="10">
        <v>0</v>
      </c>
      <c r="G48" s="25">
        <f>F48/ВВП!$B$10*100</f>
        <v>0</v>
      </c>
      <c r="H48" s="10">
        <v>0</v>
      </c>
      <c r="I48" s="26">
        <f>H48/ВВП!$B$11*100</f>
        <v>0</v>
      </c>
      <c r="J48" s="27">
        <v>0</v>
      </c>
      <c r="K48" s="26">
        <f>J48/ВВП!$B$12*100</f>
        <v>0</v>
      </c>
      <c r="O48" s="91"/>
    </row>
    <row r="49" spans="1:15" ht="38.25" x14ac:dyDescent="0.25">
      <c r="A49" s="34" t="s">
        <v>75</v>
      </c>
      <c r="B49" s="35">
        <v>88.467599599399989</v>
      </c>
      <c r="C49" s="36">
        <f>B49/ВВП!$B$8*100</f>
        <v>2.3497392255052558</v>
      </c>
      <c r="D49" s="35">
        <v>-3.0205900000000003</v>
      </c>
      <c r="E49" s="37">
        <f>D49/ВВП!$B$9*100</f>
        <v>-3.9483030188161328</v>
      </c>
      <c r="F49" s="35">
        <v>2567.5524380209495</v>
      </c>
      <c r="G49" s="36">
        <f>F49/ВВП!$B$10*100</f>
        <v>7.53302714735152</v>
      </c>
      <c r="H49" s="35">
        <v>7.2318390000000008</v>
      </c>
      <c r="I49" s="37">
        <f>H49/ВВП!$B$11*100</f>
        <v>2.1588616646949306</v>
      </c>
      <c r="J49" s="38">
        <v>1704.8595000397502</v>
      </c>
      <c r="K49" s="37">
        <f>J49/ВВП!$B$12*100</f>
        <v>2.5903838156487216</v>
      </c>
      <c r="O49" s="91"/>
    </row>
    <row r="50" spans="1:15" x14ac:dyDescent="0.25">
      <c r="A50" s="90" t="s">
        <v>103</v>
      </c>
    </row>
    <row r="51" spans="1:15" x14ac:dyDescent="0.25">
      <c r="A51" s="70" t="s">
        <v>96</v>
      </c>
    </row>
    <row r="52" spans="1:15" x14ac:dyDescent="0.25">
      <c r="A52" s="71" t="s">
        <v>90</v>
      </c>
      <c r="D52" s="7"/>
      <c r="E52" s="7"/>
      <c r="F52" s="7"/>
      <c r="G52" s="7"/>
      <c r="H52" s="7"/>
      <c r="I52" s="9"/>
      <c r="J52" s="7"/>
      <c r="K52" s="7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58"/>
  <sheetViews>
    <sheetView zoomScaleNormal="100" zoomScaleSheetLayoutView="100" workbookViewId="0">
      <selection activeCell="H9" sqref="H9:J53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2" x14ac:dyDescent="0.25">
      <c r="C1" s="63" t="s">
        <v>79</v>
      </c>
      <c r="E1"/>
    </row>
    <row r="2" spans="1:12" x14ac:dyDescent="0.25">
      <c r="C2" s="64" t="s">
        <v>80</v>
      </c>
      <c r="E2"/>
    </row>
    <row r="3" spans="1:12" x14ac:dyDescent="0.25">
      <c r="E3"/>
    </row>
    <row r="5" spans="1:12" ht="16.5" x14ac:dyDescent="0.25">
      <c r="A5" s="96" t="s">
        <v>74</v>
      </c>
      <c r="B5" s="96"/>
      <c r="C5" s="96"/>
      <c r="D5" s="96"/>
      <c r="E5" s="96"/>
      <c r="F5" s="96"/>
    </row>
    <row r="6" spans="1:12" x14ac:dyDescent="0.25">
      <c r="A6" s="97" t="s">
        <v>77</v>
      </c>
      <c r="B6" s="97"/>
      <c r="C6" s="97"/>
      <c r="D6" s="97"/>
      <c r="E6" s="97"/>
      <c r="F6" s="97"/>
      <c r="G6" s="6"/>
    </row>
    <row r="7" spans="1:12" ht="27" customHeight="1" x14ac:dyDescent="0.25">
      <c r="A7" s="104" t="s">
        <v>0</v>
      </c>
      <c r="B7" s="66" t="s">
        <v>1</v>
      </c>
      <c r="C7" s="66" t="s">
        <v>2</v>
      </c>
      <c r="D7" s="12" t="s">
        <v>3</v>
      </c>
      <c r="E7" s="12" t="s">
        <v>4</v>
      </c>
      <c r="F7" s="66" t="s">
        <v>5</v>
      </c>
    </row>
    <row r="8" spans="1:12" ht="27" x14ac:dyDescent="0.25">
      <c r="A8" s="105"/>
      <c r="B8" s="13" t="s">
        <v>93</v>
      </c>
      <c r="C8" s="13" t="s">
        <v>93</v>
      </c>
      <c r="D8" s="13" t="s">
        <v>93</v>
      </c>
      <c r="E8" s="13" t="s">
        <v>93</v>
      </c>
      <c r="F8" s="13" t="s">
        <v>93</v>
      </c>
    </row>
    <row r="9" spans="1:12" x14ac:dyDescent="0.25">
      <c r="A9" s="14" t="s">
        <v>60</v>
      </c>
      <c r="B9" s="10">
        <v>2718.7845047823903</v>
      </c>
      <c r="C9" s="10">
        <v>41.40401</v>
      </c>
      <c r="D9" s="10">
        <v>10068.085642000002</v>
      </c>
      <c r="E9" s="10">
        <v>298.46037000000001</v>
      </c>
      <c r="F9" s="11">
        <v>9364.3803200000002</v>
      </c>
      <c r="J9" s="91"/>
    </row>
    <row r="10" spans="1:12" s="4" customFormat="1" x14ac:dyDescent="0.25">
      <c r="A10" s="15" t="s">
        <v>61</v>
      </c>
      <c r="B10" s="10"/>
      <c r="C10" s="10"/>
      <c r="D10" s="10"/>
      <c r="E10" s="10"/>
      <c r="F10" s="11"/>
      <c r="H10"/>
      <c r="I10"/>
      <c r="J10" s="91"/>
      <c r="K10"/>
      <c r="L10"/>
    </row>
    <row r="11" spans="1:12" x14ac:dyDescent="0.25">
      <c r="A11" s="15" t="s">
        <v>62</v>
      </c>
      <c r="B11" s="10">
        <v>2129.8013135323899</v>
      </c>
      <c r="C11" s="10">
        <v>31.988019999999999</v>
      </c>
      <c r="D11" s="10">
        <v>4685.8469649999997</v>
      </c>
      <c r="E11" s="10">
        <v>271.10633000000001</v>
      </c>
      <c r="F11" s="11">
        <v>2295.2742799999996</v>
      </c>
      <c r="J11" s="91"/>
    </row>
    <row r="12" spans="1:12" s="4" customFormat="1" x14ac:dyDescent="0.25">
      <c r="A12" s="16" t="s">
        <v>61</v>
      </c>
      <c r="B12" s="10"/>
      <c r="C12" s="10"/>
      <c r="D12" s="10"/>
      <c r="E12" s="10"/>
      <c r="F12" s="11"/>
      <c r="H12"/>
      <c r="I12"/>
      <c r="J12" s="91"/>
      <c r="K12"/>
      <c r="L12"/>
    </row>
    <row r="13" spans="1:12" s="4" customFormat="1" x14ac:dyDescent="0.25">
      <c r="A13" s="16" t="s">
        <v>91</v>
      </c>
      <c r="B13" s="10">
        <v>4.4353629408507107</v>
      </c>
      <c r="C13" s="10">
        <v>16.301290000000002</v>
      </c>
      <c r="D13" s="10">
        <v>4685.8469649999997</v>
      </c>
      <c r="E13" s="10">
        <v>3.94862</v>
      </c>
      <c r="F13" s="11">
        <v>39.562169999999995</v>
      </c>
      <c r="H13"/>
      <c r="I13"/>
      <c r="J13" s="91"/>
      <c r="K13"/>
      <c r="L13"/>
    </row>
    <row r="14" spans="1:12" x14ac:dyDescent="0.25">
      <c r="A14" s="16" t="s">
        <v>63</v>
      </c>
      <c r="B14" s="10">
        <v>7.8793289999999994</v>
      </c>
      <c r="C14" s="10">
        <v>0</v>
      </c>
      <c r="D14" s="10">
        <v>0</v>
      </c>
      <c r="E14" s="10">
        <v>0</v>
      </c>
      <c r="F14" s="11">
        <v>0</v>
      </c>
      <c r="J14" s="91"/>
    </row>
    <row r="15" spans="1:12" x14ac:dyDescent="0.25">
      <c r="A15" s="15" t="s">
        <v>64</v>
      </c>
      <c r="B15" s="10">
        <v>588.98319125</v>
      </c>
      <c r="C15" s="10">
        <v>9.415989999999999</v>
      </c>
      <c r="D15" s="10">
        <v>5382.2386770000003</v>
      </c>
      <c r="E15" s="10">
        <v>27.354040000000001</v>
      </c>
      <c r="F15" s="11">
        <v>7069.1060399999997</v>
      </c>
      <c r="J15" s="91"/>
    </row>
    <row r="16" spans="1:12" s="4" customFormat="1" x14ac:dyDescent="0.25">
      <c r="A16" s="16" t="s">
        <v>61</v>
      </c>
      <c r="B16" s="10"/>
      <c r="C16" s="10"/>
      <c r="D16" s="10"/>
      <c r="E16" s="10"/>
      <c r="F16" s="11"/>
      <c r="H16"/>
      <c r="I16"/>
      <c r="J16" s="91"/>
      <c r="K16"/>
      <c r="L16"/>
    </row>
    <row r="17" spans="1:12" s="4" customFormat="1" x14ac:dyDescent="0.25">
      <c r="A17" s="16" t="s">
        <v>91</v>
      </c>
      <c r="B17" s="10">
        <v>0.12662499999999999</v>
      </c>
      <c r="C17" s="10">
        <v>4.0739000000000001</v>
      </c>
      <c r="D17" s="10">
        <v>1.6969780000000001</v>
      </c>
      <c r="E17" s="10">
        <v>4.9399999999999999E-2</v>
      </c>
      <c r="F17" s="11">
        <v>0</v>
      </c>
      <c r="H17"/>
      <c r="I17"/>
      <c r="J17" s="91"/>
      <c r="K17"/>
      <c r="L17"/>
    </row>
    <row r="18" spans="1:12" x14ac:dyDescent="0.25">
      <c r="A18" s="16" t="s">
        <v>63</v>
      </c>
      <c r="B18" s="10">
        <v>528.40452500000004</v>
      </c>
      <c r="C18" s="10">
        <v>1.42178</v>
      </c>
      <c r="D18" s="10">
        <v>5380.5416990000003</v>
      </c>
      <c r="E18" s="10">
        <v>23.962310000000002</v>
      </c>
      <c r="F18" s="11">
        <v>7069.1060399999997</v>
      </c>
      <c r="J18" s="91"/>
    </row>
    <row r="19" spans="1:12" x14ac:dyDescent="0.25">
      <c r="A19" s="14" t="s">
        <v>65</v>
      </c>
      <c r="B19" s="39" t="s">
        <v>16</v>
      </c>
      <c r="C19" s="39" t="s">
        <v>16</v>
      </c>
      <c r="D19" s="39" t="s">
        <v>16</v>
      </c>
      <c r="E19" s="39" t="s">
        <v>16</v>
      </c>
      <c r="F19" s="40">
        <v>1002.9759500000001</v>
      </c>
      <c r="J19" s="91"/>
    </row>
    <row r="20" spans="1:12" s="4" customFormat="1" x14ac:dyDescent="0.25">
      <c r="A20" s="15" t="s">
        <v>61</v>
      </c>
      <c r="B20" s="39"/>
      <c r="C20" s="39"/>
      <c r="D20" s="39"/>
      <c r="E20" s="39"/>
      <c r="F20" s="41"/>
      <c r="H20"/>
      <c r="I20"/>
      <c r="J20" s="91"/>
    </row>
    <row r="21" spans="1:12" x14ac:dyDescent="0.25">
      <c r="A21" s="15" t="s">
        <v>62</v>
      </c>
      <c r="B21" s="39" t="s">
        <v>16</v>
      </c>
      <c r="C21" s="39" t="s">
        <v>16</v>
      </c>
      <c r="D21" s="39" t="s">
        <v>16</v>
      </c>
      <c r="E21" s="39" t="s">
        <v>16</v>
      </c>
      <c r="F21" s="41">
        <v>0.29014000000000001</v>
      </c>
      <c r="J21" s="91"/>
    </row>
    <row r="22" spans="1:12" s="4" customFormat="1" x14ac:dyDescent="0.25">
      <c r="A22" s="16" t="s">
        <v>61</v>
      </c>
      <c r="B22" s="39"/>
      <c r="C22" s="39"/>
      <c r="D22" s="39"/>
      <c r="E22" s="39"/>
      <c r="F22" s="41"/>
      <c r="H22"/>
      <c r="I22"/>
      <c r="J22" s="91"/>
    </row>
    <row r="23" spans="1:12" s="4" customFormat="1" x14ac:dyDescent="0.25">
      <c r="A23" s="16" t="s">
        <v>91</v>
      </c>
      <c r="B23" s="39" t="s">
        <v>16</v>
      </c>
      <c r="C23" s="39" t="s">
        <v>16</v>
      </c>
      <c r="D23" s="39" t="s">
        <v>16</v>
      </c>
      <c r="E23" s="39" t="s">
        <v>16</v>
      </c>
      <c r="F23" s="41">
        <v>5.0000000000000001E-3</v>
      </c>
      <c r="H23"/>
      <c r="I23"/>
      <c r="J23" s="91"/>
    </row>
    <row r="24" spans="1:12" x14ac:dyDescent="0.25">
      <c r="A24" s="16" t="s">
        <v>63</v>
      </c>
      <c r="B24" s="39" t="s">
        <v>16</v>
      </c>
      <c r="C24" s="39" t="s">
        <v>16</v>
      </c>
      <c r="D24" s="39" t="s">
        <v>16</v>
      </c>
      <c r="E24" s="39" t="s">
        <v>16</v>
      </c>
      <c r="F24" s="41">
        <v>0</v>
      </c>
      <c r="J24" s="91"/>
    </row>
    <row r="25" spans="1:12" x14ac:dyDescent="0.25">
      <c r="A25" s="15" t="s">
        <v>64</v>
      </c>
      <c r="B25" s="39" t="s">
        <v>16</v>
      </c>
      <c r="C25" s="39" t="s">
        <v>16</v>
      </c>
      <c r="D25" s="39" t="s">
        <v>16</v>
      </c>
      <c r="E25" s="39" t="s">
        <v>16</v>
      </c>
      <c r="F25" s="41">
        <v>1002.6858100000001</v>
      </c>
      <c r="J25" s="91"/>
    </row>
    <row r="26" spans="1:12" s="4" customFormat="1" x14ac:dyDescent="0.25">
      <c r="A26" s="16" t="s">
        <v>61</v>
      </c>
      <c r="B26" s="39"/>
      <c r="C26" s="39"/>
      <c r="D26" s="39"/>
      <c r="E26" s="39"/>
      <c r="F26" s="41"/>
      <c r="H26"/>
      <c r="I26"/>
      <c r="J26" s="91"/>
    </row>
    <row r="27" spans="1:12" s="4" customFormat="1" x14ac:dyDescent="0.25">
      <c r="A27" s="16" t="s">
        <v>91</v>
      </c>
      <c r="B27" s="39" t="s">
        <v>16</v>
      </c>
      <c r="C27" s="39" t="s">
        <v>16</v>
      </c>
      <c r="D27" s="39" t="s">
        <v>16</v>
      </c>
      <c r="E27" s="39" t="s">
        <v>16</v>
      </c>
      <c r="F27" s="41">
        <v>0</v>
      </c>
      <c r="H27"/>
      <c r="I27"/>
      <c r="J27" s="91"/>
    </row>
    <row r="28" spans="1:12" x14ac:dyDescent="0.25">
      <c r="A28" s="16" t="s">
        <v>63</v>
      </c>
      <c r="B28" s="39" t="s">
        <v>16</v>
      </c>
      <c r="C28" s="39" t="s">
        <v>16</v>
      </c>
      <c r="D28" s="39" t="s">
        <v>16</v>
      </c>
      <c r="E28" s="39" t="s">
        <v>16</v>
      </c>
      <c r="F28" s="41">
        <v>1002.6858100000001</v>
      </c>
      <c r="J28" s="91"/>
    </row>
    <row r="29" spans="1:12" x14ac:dyDescent="0.25">
      <c r="A29" s="17" t="s">
        <v>66</v>
      </c>
      <c r="B29" s="30" t="s">
        <v>16</v>
      </c>
      <c r="C29" s="42">
        <v>3.0447899999999999</v>
      </c>
      <c r="D29" s="43">
        <v>541.29100706500003</v>
      </c>
      <c r="E29" s="39" t="s">
        <v>16</v>
      </c>
      <c r="F29" s="41">
        <v>215.87479000000002</v>
      </c>
      <c r="J29" s="91"/>
    </row>
    <row r="30" spans="1:12" s="4" customFormat="1" x14ac:dyDescent="0.25">
      <c r="A30" s="15" t="s">
        <v>61</v>
      </c>
      <c r="B30" s="30"/>
      <c r="C30" s="42"/>
      <c r="D30" s="43"/>
      <c r="E30" s="39"/>
      <c r="F30" s="41"/>
      <c r="I30"/>
      <c r="J30" s="91"/>
    </row>
    <row r="31" spans="1:12" x14ac:dyDescent="0.25">
      <c r="A31" s="15" t="s">
        <v>62</v>
      </c>
      <c r="B31" s="30" t="s">
        <v>16</v>
      </c>
      <c r="C31" s="39" t="s">
        <v>16</v>
      </c>
      <c r="D31" s="39" t="s">
        <v>16</v>
      </c>
      <c r="E31" s="39" t="s">
        <v>16</v>
      </c>
      <c r="F31" s="44" t="s">
        <v>16</v>
      </c>
      <c r="J31" s="91"/>
    </row>
    <row r="32" spans="1:12" s="4" customFormat="1" x14ac:dyDescent="0.25">
      <c r="A32" s="16" t="s">
        <v>61</v>
      </c>
      <c r="B32" s="30"/>
      <c r="C32" s="39"/>
      <c r="D32" s="39"/>
      <c r="E32" s="39"/>
      <c r="F32" s="44"/>
      <c r="I32"/>
      <c r="J32" s="91"/>
    </row>
    <row r="33" spans="1:12" s="4" customFormat="1" x14ac:dyDescent="0.25">
      <c r="A33" s="16" t="s">
        <v>91</v>
      </c>
      <c r="B33" s="30" t="s">
        <v>16</v>
      </c>
      <c r="C33" s="39" t="s">
        <v>16</v>
      </c>
      <c r="D33" s="39" t="s">
        <v>16</v>
      </c>
      <c r="E33" s="39" t="s">
        <v>16</v>
      </c>
      <c r="F33" s="44" t="s">
        <v>16</v>
      </c>
      <c r="I33"/>
      <c r="J33" s="91"/>
    </row>
    <row r="34" spans="1:12" x14ac:dyDescent="0.25">
      <c r="A34" s="16" t="s">
        <v>63</v>
      </c>
      <c r="B34" s="30" t="s">
        <v>16</v>
      </c>
      <c r="C34" s="39" t="s">
        <v>16</v>
      </c>
      <c r="D34" s="39" t="s">
        <v>16</v>
      </c>
      <c r="E34" s="39" t="s">
        <v>16</v>
      </c>
      <c r="F34" s="44" t="s">
        <v>16</v>
      </c>
      <c r="J34" s="91"/>
    </row>
    <row r="35" spans="1:12" x14ac:dyDescent="0.25">
      <c r="A35" s="15" t="s">
        <v>64</v>
      </c>
      <c r="B35" s="30" t="s">
        <v>16</v>
      </c>
      <c r="C35" s="42">
        <v>3.0447899999999999</v>
      </c>
      <c r="D35" s="43">
        <v>541.29100706500003</v>
      </c>
      <c r="E35" s="39" t="s">
        <v>16</v>
      </c>
      <c r="F35" s="41">
        <v>215.87479000000002</v>
      </c>
      <c r="J35" s="91"/>
    </row>
    <row r="36" spans="1:12" s="4" customFormat="1" x14ac:dyDescent="0.25">
      <c r="A36" s="16" t="s">
        <v>61</v>
      </c>
      <c r="B36" s="30"/>
      <c r="C36" s="42"/>
      <c r="D36" s="43"/>
      <c r="E36" s="39"/>
      <c r="F36" s="41"/>
      <c r="H36"/>
      <c r="I36"/>
      <c r="J36" s="91"/>
      <c r="K36"/>
    </row>
    <row r="37" spans="1:12" s="4" customFormat="1" x14ac:dyDescent="0.25">
      <c r="A37" s="16" t="s">
        <v>91</v>
      </c>
      <c r="B37" s="30" t="s">
        <v>16</v>
      </c>
      <c r="C37" s="42">
        <v>0.88339999999999996</v>
      </c>
      <c r="D37" s="43">
        <v>11.705541065</v>
      </c>
      <c r="E37" s="39" t="s">
        <v>16</v>
      </c>
      <c r="F37" s="41">
        <v>0</v>
      </c>
      <c r="H37"/>
      <c r="I37"/>
      <c r="J37" s="91"/>
      <c r="K37"/>
    </row>
    <row r="38" spans="1:12" x14ac:dyDescent="0.25">
      <c r="A38" s="16" t="s">
        <v>63</v>
      </c>
      <c r="B38" s="30" t="s">
        <v>16</v>
      </c>
      <c r="C38" s="42">
        <v>1.3112900000000001</v>
      </c>
      <c r="D38" s="43">
        <v>529.585466</v>
      </c>
      <c r="E38" s="39" t="s">
        <v>16</v>
      </c>
      <c r="F38" s="41">
        <v>215.87479000000002</v>
      </c>
      <c r="J38" s="91"/>
    </row>
    <row r="39" spans="1:12" x14ac:dyDescent="0.25">
      <c r="A39" s="17" t="s">
        <v>92</v>
      </c>
      <c r="B39" s="43">
        <v>2718.7845047823903</v>
      </c>
      <c r="C39" s="42">
        <v>44.397210000000001</v>
      </c>
      <c r="D39" s="43">
        <v>10152.574739</v>
      </c>
      <c r="E39" s="39" t="s">
        <v>16</v>
      </c>
      <c r="F39" s="41">
        <v>10583.231059999998</v>
      </c>
      <c r="J39" s="91"/>
    </row>
    <row r="40" spans="1:12" s="4" customFormat="1" x14ac:dyDescent="0.25">
      <c r="A40" s="15" t="s">
        <v>61</v>
      </c>
      <c r="B40" s="43"/>
      <c r="C40" s="42"/>
      <c r="D40" s="43"/>
      <c r="E40" s="39"/>
      <c r="F40" s="41"/>
      <c r="H40"/>
      <c r="I40"/>
      <c r="J40" s="91"/>
      <c r="K40"/>
      <c r="L40"/>
    </row>
    <row r="41" spans="1:12" x14ac:dyDescent="0.25">
      <c r="A41" s="15" t="s">
        <v>62</v>
      </c>
      <c r="B41" s="43">
        <v>2129.8013135323899</v>
      </c>
      <c r="C41" s="42">
        <v>31.988019999999999</v>
      </c>
      <c r="D41" s="43">
        <v>4685.8469649999997</v>
      </c>
      <c r="E41" s="39" t="s">
        <v>16</v>
      </c>
      <c r="F41" s="41">
        <v>2295.5644199999997</v>
      </c>
      <c r="J41" s="91"/>
    </row>
    <row r="42" spans="1:12" s="4" customFormat="1" x14ac:dyDescent="0.25">
      <c r="A42" s="16" t="s">
        <v>61</v>
      </c>
      <c r="B42" s="43"/>
      <c r="C42" s="42"/>
      <c r="D42" s="43"/>
      <c r="E42" s="39"/>
      <c r="F42" s="41"/>
      <c r="H42"/>
      <c r="I42"/>
      <c r="J42" s="91"/>
      <c r="K42"/>
      <c r="L42"/>
    </row>
    <row r="43" spans="1:12" s="4" customFormat="1" x14ac:dyDescent="0.25">
      <c r="A43" s="16" t="s">
        <v>91</v>
      </c>
      <c r="B43" s="43">
        <v>4.4353629408507107</v>
      </c>
      <c r="C43" s="42">
        <v>16.301290000000002</v>
      </c>
      <c r="D43" s="43">
        <v>4685.8469649999997</v>
      </c>
      <c r="E43" s="39" t="s">
        <v>16</v>
      </c>
      <c r="F43" s="41">
        <v>39.567169999999997</v>
      </c>
      <c r="H43"/>
      <c r="I43"/>
      <c r="J43" s="91"/>
      <c r="K43"/>
      <c r="L43"/>
    </row>
    <row r="44" spans="1:12" x14ac:dyDescent="0.25">
      <c r="A44" s="16" t="s">
        <v>63</v>
      </c>
      <c r="B44" s="43">
        <v>7.8793289999999994</v>
      </c>
      <c r="C44" s="32">
        <v>0</v>
      </c>
      <c r="D44" s="43">
        <v>0</v>
      </c>
      <c r="E44" s="39" t="s">
        <v>16</v>
      </c>
      <c r="F44" s="41">
        <v>0</v>
      </c>
      <c r="J44" s="91"/>
    </row>
    <row r="45" spans="1:12" x14ac:dyDescent="0.25">
      <c r="A45" s="15" t="s">
        <v>64</v>
      </c>
      <c r="B45" s="43">
        <v>588.98319125</v>
      </c>
      <c r="C45" s="42">
        <v>12.409189999999999</v>
      </c>
      <c r="D45" s="43">
        <v>5466.727774</v>
      </c>
      <c r="E45" s="39" t="s">
        <v>16</v>
      </c>
      <c r="F45" s="41">
        <v>8287.6666399999995</v>
      </c>
      <c r="J45" s="91"/>
    </row>
    <row r="46" spans="1:12" s="4" customFormat="1" x14ac:dyDescent="0.25">
      <c r="A46" s="16" t="s">
        <v>61</v>
      </c>
      <c r="B46" s="43"/>
      <c r="C46" s="42"/>
      <c r="D46" s="43"/>
      <c r="E46" s="39"/>
      <c r="F46" s="41"/>
      <c r="H46"/>
      <c r="I46"/>
      <c r="J46" s="91"/>
      <c r="K46"/>
      <c r="L46"/>
    </row>
    <row r="47" spans="1:12" s="4" customFormat="1" x14ac:dyDescent="0.25">
      <c r="A47" s="16" t="s">
        <v>91</v>
      </c>
      <c r="B47" s="43">
        <v>0.12662499999999999</v>
      </c>
      <c r="C47" s="42">
        <v>4.9573</v>
      </c>
      <c r="D47" s="43">
        <v>1.6969780000000001</v>
      </c>
      <c r="E47" s="39" t="s">
        <v>16</v>
      </c>
      <c r="F47" s="41">
        <v>0</v>
      </c>
      <c r="H47"/>
      <c r="I47"/>
      <c r="J47" s="91"/>
      <c r="K47"/>
      <c r="L47"/>
    </row>
    <row r="48" spans="1:12" x14ac:dyDescent="0.25">
      <c r="A48" s="16" t="s">
        <v>63</v>
      </c>
      <c r="B48" s="43">
        <v>528.40452500000004</v>
      </c>
      <c r="C48" s="42">
        <v>2.6814799999999996</v>
      </c>
      <c r="D48" s="43">
        <v>5465.030796</v>
      </c>
      <c r="E48" s="39" t="s">
        <v>16</v>
      </c>
      <c r="F48" s="41">
        <v>8287.6666399999995</v>
      </c>
      <c r="J48" s="91"/>
    </row>
    <row r="49" spans="1:12" x14ac:dyDescent="0.25">
      <c r="A49" s="17" t="s">
        <v>67</v>
      </c>
      <c r="B49" s="43">
        <v>83.458291136668606</v>
      </c>
      <c r="C49" s="43">
        <v>10.170780000000001</v>
      </c>
      <c r="D49" s="43">
        <v>331.17802</v>
      </c>
      <c r="E49" s="39" t="s">
        <v>16</v>
      </c>
      <c r="F49" s="41">
        <v>2598.3832900000002</v>
      </c>
      <c r="J49" s="91"/>
    </row>
    <row r="50" spans="1:12" s="4" customFormat="1" x14ac:dyDescent="0.25">
      <c r="A50" s="15" t="s">
        <v>61</v>
      </c>
      <c r="B50" s="43"/>
      <c r="C50" s="43"/>
      <c r="D50" s="43"/>
      <c r="E50" s="39"/>
      <c r="F50" s="41"/>
      <c r="H50"/>
      <c r="I50"/>
      <c r="J50" s="91"/>
      <c r="K50"/>
      <c r="L50"/>
    </row>
    <row r="51" spans="1:12" x14ac:dyDescent="0.25">
      <c r="A51" s="15" t="s">
        <v>68</v>
      </c>
      <c r="B51" s="43">
        <v>83.458291136668606</v>
      </c>
      <c r="C51" s="43">
        <v>7.8034300000000005</v>
      </c>
      <c r="D51" s="43">
        <v>331.17802</v>
      </c>
      <c r="E51" s="39" t="s">
        <v>16</v>
      </c>
      <c r="F51" s="41">
        <v>2489.8217500000001</v>
      </c>
      <c r="J51" s="91"/>
    </row>
    <row r="52" spans="1:12" x14ac:dyDescent="0.25">
      <c r="A52" s="15" t="s">
        <v>69</v>
      </c>
      <c r="B52" s="39" t="s">
        <v>16</v>
      </c>
      <c r="C52" s="30" t="s">
        <v>16</v>
      </c>
      <c r="D52" s="39" t="s">
        <v>16</v>
      </c>
      <c r="E52" s="39" t="s">
        <v>16</v>
      </c>
      <c r="F52" s="41">
        <v>91.900970000000001</v>
      </c>
      <c r="J52" s="91"/>
    </row>
    <row r="53" spans="1:12" x14ac:dyDescent="0.25">
      <c r="A53" s="18" t="s">
        <v>70</v>
      </c>
      <c r="B53" s="45" t="s">
        <v>16</v>
      </c>
      <c r="C53" s="46">
        <v>2.3673500000000001</v>
      </c>
      <c r="D53" s="45" t="s">
        <v>16</v>
      </c>
      <c r="E53" s="45" t="s">
        <v>16</v>
      </c>
      <c r="F53" s="47">
        <v>16.66057</v>
      </c>
      <c r="J53" s="91"/>
    </row>
    <row r="54" spans="1:12" x14ac:dyDescent="0.25">
      <c r="A54" s="90" t="s">
        <v>103</v>
      </c>
      <c r="B54" s="82"/>
      <c r="C54" s="56"/>
      <c r="D54" s="82"/>
      <c r="E54" s="82"/>
      <c r="F54" s="56"/>
      <c r="H54" s="72"/>
    </row>
    <row r="55" spans="1:12" x14ac:dyDescent="0.25">
      <c r="A55" s="68" t="s">
        <v>97</v>
      </c>
      <c r="B55" s="80"/>
      <c r="C55" s="80"/>
      <c r="D55" s="80"/>
      <c r="E55" s="80"/>
      <c r="F55" s="80"/>
    </row>
    <row r="56" spans="1:12" ht="45.75" customHeight="1" x14ac:dyDescent="0.25">
      <c r="A56" s="106" t="s">
        <v>89</v>
      </c>
      <c r="B56" s="106"/>
      <c r="C56" s="106"/>
      <c r="D56" s="106"/>
      <c r="E56" s="106"/>
      <c r="F56" s="106"/>
    </row>
    <row r="57" spans="1:12" x14ac:dyDescent="0.25">
      <c r="A57" s="69" t="s">
        <v>96</v>
      </c>
      <c r="B57" s="80"/>
      <c r="C57" s="80"/>
      <c r="D57" s="80"/>
      <c r="E57" s="80"/>
      <c r="F57" s="80"/>
    </row>
    <row r="58" spans="1:12" x14ac:dyDescent="0.25">
      <c r="A58" s="48" t="s">
        <v>90</v>
      </c>
      <c r="B58" s="80"/>
      <c r="C58" s="80"/>
      <c r="D58" s="80"/>
      <c r="E58" s="80"/>
      <c r="F58" s="80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activeCell="C30" sqref="C30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customWidth="1"/>
    <col min="8" max="8" width="55.42578125" customWidth="1"/>
  </cols>
  <sheetData>
    <row r="1" spans="1:8" x14ac:dyDescent="0.25">
      <c r="C1" s="63" t="s">
        <v>79</v>
      </c>
      <c r="G1" s="63"/>
    </row>
    <row r="2" spans="1:8" x14ac:dyDescent="0.25">
      <c r="C2" s="83" t="s">
        <v>80</v>
      </c>
      <c r="G2" s="83"/>
    </row>
    <row r="3" spans="1:8" x14ac:dyDescent="0.25">
      <c r="G3" s="84"/>
    </row>
    <row r="5" spans="1:8" ht="16.5" x14ac:dyDescent="0.25">
      <c r="A5" s="96" t="s">
        <v>94</v>
      </c>
      <c r="B5" s="96"/>
      <c r="C5" s="96"/>
      <c r="D5" s="96"/>
      <c r="E5" s="96"/>
      <c r="F5" s="96"/>
      <c r="G5" s="96"/>
      <c r="H5" s="75"/>
    </row>
    <row r="6" spans="1:8" ht="9.75" customHeight="1" x14ac:dyDescent="0.25">
      <c r="A6" s="65"/>
      <c r="B6" s="65"/>
      <c r="C6" s="67"/>
      <c r="D6" s="67"/>
      <c r="E6" s="67"/>
      <c r="F6" s="67"/>
      <c r="G6" s="65"/>
      <c r="H6" s="75"/>
    </row>
    <row r="7" spans="1:8" ht="29.25" customHeight="1" x14ac:dyDescent="0.25">
      <c r="A7" s="107" t="s">
        <v>87</v>
      </c>
      <c r="B7" s="108"/>
      <c r="C7" s="89" t="s">
        <v>99</v>
      </c>
      <c r="D7" s="89" t="s">
        <v>100</v>
      </c>
      <c r="E7" s="89" t="s">
        <v>101</v>
      </c>
      <c r="F7" s="89" t="s">
        <v>102</v>
      </c>
      <c r="G7" s="88" t="s">
        <v>81</v>
      </c>
    </row>
    <row r="8" spans="1:8" ht="27" customHeight="1" x14ac:dyDescent="0.25">
      <c r="A8" s="73" t="s">
        <v>1</v>
      </c>
      <c r="B8" s="74">
        <f>SUM(C8:E8)</f>
        <v>3764.9965000000002</v>
      </c>
      <c r="C8" s="74">
        <v>976.18340000000001</v>
      </c>
      <c r="D8" s="74">
        <v>1205.3043</v>
      </c>
      <c r="E8" s="74">
        <v>1583.5088000000001</v>
      </c>
      <c r="F8" s="74" t="s">
        <v>8</v>
      </c>
      <c r="G8" s="76" t="s">
        <v>82</v>
      </c>
    </row>
    <row r="9" spans="1:8" ht="38.25" x14ac:dyDescent="0.25">
      <c r="A9" s="73" t="s">
        <v>2</v>
      </c>
      <c r="B9" s="74">
        <f t="shared" ref="B9:B12" si="0">SUM(C9:E9)</f>
        <v>76.503500000000003</v>
      </c>
      <c r="C9" s="74">
        <v>22.4526</v>
      </c>
      <c r="D9" s="74">
        <v>25.189699999999998</v>
      </c>
      <c r="E9" s="74">
        <v>28.8612</v>
      </c>
      <c r="F9" s="74" t="s">
        <v>8</v>
      </c>
      <c r="G9" s="77" t="s">
        <v>83</v>
      </c>
    </row>
    <row r="10" spans="1:8" ht="27" customHeight="1" x14ac:dyDescent="0.25">
      <c r="A10" s="73" t="s">
        <v>3</v>
      </c>
      <c r="B10" s="74">
        <f t="shared" si="0"/>
        <v>34083.9398</v>
      </c>
      <c r="C10" s="74">
        <v>10431.358</v>
      </c>
      <c r="D10" s="74">
        <v>11114.911700000001</v>
      </c>
      <c r="E10" s="74">
        <v>12537.670099999999</v>
      </c>
      <c r="F10" s="74" t="s">
        <v>8</v>
      </c>
      <c r="G10" s="76" t="s">
        <v>84</v>
      </c>
    </row>
    <row r="11" spans="1:8" ht="27" customHeight="1" x14ac:dyDescent="0.25">
      <c r="A11" s="73" t="s">
        <v>4</v>
      </c>
      <c r="B11" s="74">
        <f t="shared" si="0"/>
        <v>334.98390000000001</v>
      </c>
      <c r="C11" s="74">
        <v>86.143100000000004</v>
      </c>
      <c r="D11" s="74">
        <v>107.7522</v>
      </c>
      <c r="E11" s="74">
        <v>141.08859999999999</v>
      </c>
      <c r="F11" s="74" t="s">
        <v>8</v>
      </c>
      <c r="G11" s="76" t="s">
        <v>85</v>
      </c>
    </row>
    <row r="12" spans="1:8" ht="27" customHeight="1" x14ac:dyDescent="0.25">
      <c r="A12" s="73" t="s">
        <v>71</v>
      </c>
      <c r="B12" s="74">
        <f t="shared" si="0"/>
        <v>65814.937915399016</v>
      </c>
      <c r="C12" s="74">
        <v>20090.944375485928</v>
      </c>
      <c r="D12" s="74">
        <v>21691.125068459049</v>
      </c>
      <c r="E12" s="74">
        <v>24032.868471454043</v>
      </c>
      <c r="F12" s="74" t="s">
        <v>8</v>
      </c>
      <c r="G12" s="76" t="s">
        <v>86</v>
      </c>
    </row>
    <row r="13" spans="1:8" ht="27" customHeight="1" x14ac:dyDescent="0.25">
      <c r="A13" s="111" t="s">
        <v>88</v>
      </c>
      <c r="B13" s="111"/>
      <c r="C13" s="87" t="s">
        <v>98</v>
      </c>
      <c r="D13" s="88" t="s">
        <v>99</v>
      </c>
      <c r="E13" s="88" t="s">
        <v>100</v>
      </c>
      <c r="F13" s="88" t="s">
        <v>101</v>
      </c>
      <c r="G13" s="88" t="s">
        <v>81</v>
      </c>
    </row>
    <row r="14" spans="1:8" ht="27" customHeight="1" x14ac:dyDescent="0.25">
      <c r="A14" s="73" t="s">
        <v>1</v>
      </c>
      <c r="B14" s="74">
        <f>SUM(C14:F14)</f>
        <v>5283.0686000000005</v>
      </c>
      <c r="C14" s="74">
        <v>1518.0721000000001</v>
      </c>
      <c r="D14" s="74">
        <v>976.18340000000001</v>
      </c>
      <c r="E14" s="74">
        <v>1205.3043</v>
      </c>
      <c r="F14" s="74">
        <v>1583.5088000000001</v>
      </c>
      <c r="G14" s="76" t="s">
        <v>82</v>
      </c>
    </row>
    <row r="15" spans="1:8" ht="38.25" x14ac:dyDescent="0.25">
      <c r="A15" s="73" t="s">
        <v>2</v>
      </c>
      <c r="B15" s="74">
        <f t="shared" ref="B15:B18" si="1">SUM(C15:F15)</f>
        <v>101.51689999999999</v>
      </c>
      <c r="C15" s="74">
        <v>25.013400000000001</v>
      </c>
      <c r="D15" s="74">
        <v>22.4526</v>
      </c>
      <c r="E15" s="74">
        <v>25.189699999999998</v>
      </c>
      <c r="F15" s="74">
        <v>28.8612</v>
      </c>
      <c r="G15" s="77" t="s">
        <v>83</v>
      </c>
    </row>
    <row r="16" spans="1:8" ht="27" customHeight="1" x14ac:dyDescent="0.25">
      <c r="A16" s="73" t="s">
        <v>3</v>
      </c>
      <c r="B16" s="74">
        <f t="shared" si="1"/>
        <v>49699.963700000008</v>
      </c>
      <c r="C16" s="74">
        <v>15616.0239</v>
      </c>
      <c r="D16" s="74">
        <v>10431.358</v>
      </c>
      <c r="E16" s="74">
        <v>11114.911700000001</v>
      </c>
      <c r="F16" s="74">
        <v>12537.670099999999</v>
      </c>
      <c r="G16" s="76" t="s">
        <v>84</v>
      </c>
    </row>
    <row r="17" spans="1:7" ht="27" customHeight="1" x14ac:dyDescent="0.25">
      <c r="A17" s="73" t="s">
        <v>4</v>
      </c>
      <c r="B17" s="74">
        <f t="shared" si="1"/>
        <v>477.57970000000017</v>
      </c>
      <c r="C17" s="74">
        <v>142.59580000000017</v>
      </c>
      <c r="D17" s="74">
        <v>86.143100000000004</v>
      </c>
      <c r="E17" s="74">
        <v>107.7522</v>
      </c>
      <c r="F17" s="74">
        <v>141.08859999999999</v>
      </c>
      <c r="G17" s="76" t="s">
        <v>85</v>
      </c>
    </row>
    <row r="18" spans="1:7" ht="27" customHeight="1" x14ac:dyDescent="0.25">
      <c r="A18" s="73" t="s">
        <v>71</v>
      </c>
      <c r="B18" s="74">
        <f t="shared" si="1"/>
        <v>89891.813083852991</v>
      </c>
      <c r="C18" s="74">
        <v>24076.875168453964</v>
      </c>
      <c r="D18" s="74">
        <v>20090.944375485928</v>
      </c>
      <c r="E18" s="74">
        <v>21691.125068459049</v>
      </c>
      <c r="F18" s="74">
        <v>24032.868471454043</v>
      </c>
      <c r="G18" s="76" t="s">
        <v>86</v>
      </c>
    </row>
    <row r="19" spans="1:7" hidden="1" x14ac:dyDescent="0.25">
      <c r="A19" s="109" t="s">
        <v>76</v>
      </c>
      <c r="B19" s="110"/>
      <c r="C19" s="85"/>
      <c r="D19" s="85"/>
      <c r="E19" s="85"/>
      <c r="F19" s="85"/>
    </row>
    <row r="20" spans="1:7" hidden="1" x14ac:dyDescent="0.25">
      <c r="A20" s="2" t="s">
        <v>1</v>
      </c>
      <c r="B20" s="5"/>
      <c r="C20" s="86"/>
      <c r="D20" s="86"/>
      <c r="E20" s="86"/>
      <c r="F20" s="86"/>
    </row>
    <row r="21" spans="1:7" hidden="1" x14ac:dyDescent="0.25">
      <c r="A21" s="2" t="s">
        <v>2</v>
      </c>
      <c r="B21" s="5"/>
      <c r="C21" s="86"/>
      <c r="D21" s="86"/>
      <c r="E21" s="86"/>
      <c r="F21" s="86"/>
    </row>
    <row r="22" spans="1:7" hidden="1" x14ac:dyDescent="0.25">
      <c r="A22" s="2" t="s">
        <v>3</v>
      </c>
      <c r="B22" s="5"/>
      <c r="C22" s="86"/>
      <c r="D22" s="86"/>
      <c r="E22" s="86"/>
      <c r="F22" s="86"/>
    </row>
    <row r="23" spans="1:7" hidden="1" x14ac:dyDescent="0.25">
      <c r="A23" s="2" t="s">
        <v>4</v>
      </c>
      <c r="B23" s="5"/>
      <c r="C23" s="86"/>
      <c r="D23" s="86"/>
      <c r="E23" s="86"/>
      <c r="F23" s="86"/>
    </row>
    <row r="24" spans="1:7" hidden="1" x14ac:dyDescent="0.25">
      <c r="A24" s="2" t="s">
        <v>71</v>
      </c>
      <c r="B24" s="5"/>
      <c r="C24" s="86"/>
      <c r="D24" s="86"/>
      <c r="E24" s="86"/>
      <c r="F24" s="86"/>
    </row>
    <row r="25" spans="1:7" x14ac:dyDescent="0.25">
      <c r="A25" s="3"/>
      <c r="B25" s="1"/>
      <c r="C25" s="1"/>
      <c r="D25" s="1"/>
      <c r="E25" s="1"/>
      <c r="F25" s="1"/>
    </row>
    <row r="26" spans="1:7" x14ac:dyDescent="0.25">
      <c r="B26" s="7"/>
    </row>
    <row r="27" spans="1:7" x14ac:dyDescent="0.25">
      <c r="B27" s="7"/>
    </row>
    <row r="28" spans="1:7" x14ac:dyDescent="0.25">
      <c r="B28" s="7"/>
    </row>
    <row r="29" spans="1:7" x14ac:dyDescent="0.25">
      <c r="B29" s="7"/>
    </row>
    <row r="30" spans="1:7" x14ac:dyDescent="0.25">
      <c r="B30" s="7"/>
    </row>
  </sheetData>
  <mergeCells count="4">
    <mergeCell ref="A5:G5"/>
    <mergeCell ref="A7:B7"/>
    <mergeCell ref="A19:B19"/>
    <mergeCell ref="A13:B13"/>
  </mergeCells>
  <hyperlinks>
    <hyperlink ref="G8" r:id="rId1"/>
    <hyperlink ref="G9" r:id="rId2"/>
    <hyperlink ref="G10" r:id="rId3"/>
    <hyperlink ref="G11" r:id="rId4"/>
    <hyperlink ref="G12" r:id="rId5"/>
    <hyperlink ref="G14" r:id="rId6"/>
    <hyperlink ref="G15" r:id="rId7"/>
    <hyperlink ref="G16" r:id="rId8"/>
    <hyperlink ref="G17" r:id="rId9"/>
    <hyperlink ref="G18" r:id="rId10"/>
  </hyperlinks>
  <pageMargins left="0.7" right="0.7" top="0.75" bottom="0.75" header="0.3" footer="0.3"/>
  <pageSetup paperSize="9" scale="73" orientation="portrait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F8EF58-CC3C-4B18-B94B-182B47030D42}"/>
</file>

<file path=customXml/itemProps2.xml><?xml version="1.0" encoding="utf-8"?>
<ds:datastoreItem xmlns:ds="http://schemas.openxmlformats.org/officeDocument/2006/customXml" ds:itemID="{AFBDD0B6-23EB-4D79-9450-DCCEDCF5009E}"/>
</file>

<file path=customXml/itemProps3.xml><?xml version="1.0" encoding="utf-8"?>
<ds:datastoreItem xmlns:ds="http://schemas.openxmlformats.org/officeDocument/2006/customXml" ds:itemID="{2708F480-DB02-4E86-A1C0-3E119C7A80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2017-12-18T07:46:09Z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