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vraev\Documents\Documents\статистика\публикации\ПИпостранам_ТАБ\"/>
    </mc:Choice>
  </mc:AlternateContent>
  <bookViews>
    <workbookView xWindow="480" yWindow="285" windowWidth="22995" windowHeight="11640" tabRatio="811" activeTab="1"/>
  </bookViews>
  <sheets>
    <sheet name="Армения" sheetId="1" r:id="rId1"/>
    <sheet name="Беларусь" sheetId="2" r:id="rId2"/>
    <sheet name="Казахстан" sheetId="3" r:id="rId3"/>
    <sheet name="Кыргызстан" sheetId="4" r:id="rId4"/>
    <sheet name="Россия" sheetId="5" r:id="rId5"/>
    <sheet name="СВОД" sheetId="6" r:id="rId6"/>
  </sheets>
  <definedNames>
    <definedName name="_xlnm.Print_Area" localSheetId="0">Армения!$A$1:$W$64</definedName>
    <definedName name="_xlnm.Print_Area" localSheetId="1">Беларусь!$A$1:$W$113</definedName>
    <definedName name="_xlnm.Print_Area" localSheetId="2">Казахстан!$A$1:$W$121</definedName>
    <definedName name="_xlnm.Print_Area" localSheetId="3">Кыргызстан!$A$1:$M$64</definedName>
    <definedName name="_xlnm.Print_Area" localSheetId="4">Россия!$A$1:$W$199</definedName>
  </definedNames>
  <calcPr calcId="152511"/>
</workbook>
</file>

<file path=xl/calcChain.xml><?xml version="1.0" encoding="utf-8"?>
<calcChain xmlns="http://schemas.openxmlformats.org/spreadsheetml/2006/main">
  <c r="R10" i="4" l="1"/>
  <c r="R71" i="4" s="1"/>
  <c r="S10" i="4"/>
  <c r="S70" i="4" s="1"/>
  <c r="AI135" i="3"/>
  <c r="AH135" i="3"/>
  <c r="AH10" i="3"/>
  <c r="AI10" i="3"/>
  <c r="AH134" i="3"/>
  <c r="AI134" i="3"/>
  <c r="AI136" i="2"/>
  <c r="AH136" i="2"/>
  <c r="AI135" i="2"/>
  <c r="AH135" i="2"/>
  <c r="AH10" i="2"/>
  <c r="AI10" i="2"/>
  <c r="AH66" i="1"/>
  <c r="AH65" i="1"/>
  <c r="AH10" i="1"/>
  <c r="AI10" i="1"/>
  <c r="R70" i="4" l="1"/>
  <c r="AA14" i="6"/>
  <c r="AB14" i="6"/>
  <c r="AC14" i="6"/>
  <c r="AD14" i="6"/>
  <c r="AE14" i="6"/>
  <c r="AF14" i="6"/>
  <c r="AG14" i="6"/>
  <c r="AA10" i="6"/>
  <c r="AB10" i="6"/>
  <c r="AC10" i="6"/>
  <c r="AD10" i="6"/>
  <c r="AE10" i="6"/>
  <c r="AF10" i="6"/>
  <c r="AG10" i="6"/>
  <c r="AA6" i="6"/>
  <c r="AB6" i="6"/>
  <c r="AC6" i="6"/>
  <c r="AD6" i="6"/>
  <c r="AE6" i="6"/>
  <c r="AF6" i="6"/>
  <c r="AG6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B14" i="6"/>
  <c r="B10" i="4"/>
  <c r="D10" i="4"/>
  <c r="F10" i="4"/>
  <c r="H10" i="4"/>
  <c r="I10" i="4"/>
  <c r="J10" i="4"/>
  <c r="K10" i="4"/>
  <c r="L10" i="4"/>
  <c r="M10" i="4"/>
  <c r="N10" i="4"/>
  <c r="O10" i="4"/>
  <c r="P10" i="4"/>
  <c r="Q10" i="4"/>
  <c r="AG134" i="3" l="1"/>
  <c r="AF10" i="3"/>
  <c r="AF15" i="6" s="1"/>
  <c r="AG10" i="3"/>
  <c r="AG15" i="6" s="1"/>
  <c r="AF136" i="2"/>
  <c r="AF135" i="2"/>
  <c r="AG135" i="2"/>
  <c r="AF10" i="2"/>
  <c r="AF11" i="6" s="1"/>
  <c r="AG10" i="2"/>
  <c r="AG11" i="6" s="1"/>
  <c r="AD10" i="1"/>
  <c r="AD7" i="6" s="1"/>
  <c r="AE10" i="1"/>
  <c r="AF10" i="1"/>
  <c r="AF7" i="6" s="1"/>
  <c r="AG10" i="1"/>
  <c r="AF65" i="1" l="1"/>
  <c r="AF134" i="3"/>
  <c r="AF135" i="3"/>
  <c r="AF66" i="1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D10" i="3" l="1"/>
  <c r="AD15" i="6" s="1"/>
  <c r="AE10" i="3"/>
  <c r="AD10" i="2"/>
  <c r="AD11" i="6" s="1"/>
  <c r="AE10" i="2"/>
  <c r="AE11" i="6" s="1"/>
  <c r="AC10" i="1"/>
  <c r="AE134" i="3" l="1"/>
  <c r="AE135" i="3"/>
  <c r="AE15" i="6"/>
  <c r="AD135" i="3"/>
  <c r="AD134" i="3"/>
  <c r="AG19" i="6"/>
  <c r="Q70" i="4"/>
  <c r="P70" i="4"/>
  <c r="AF19" i="6"/>
  <c r="AD135" i="2"/>
  <c r="AD66" i="1"/>
  <c r="AD136" i="2"/>
  <c r="AE135" i="2"/>
  <c r="AD65" i="1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B22" i="6"/>
  <c r="D6" i="6" l="1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C6" i="6"/>
  <c r="B6" i="6"/>
  <c r="C10" i="5" l="1"/>
  <c r="C23" i="6" s="1"/>
  <c r="D10" i="5"/>
  <c r="D23" i="6" s="1"/>
  <c r="E10" i="5"/>
  <c r="E23" i="6" s="1"/>
  <c r="F10" i="5"/>
  <c r="F23" i="6" s="1"/>
  <c r="G10" i="5"/>
  <c r="G23" i="6" s="1"/>
  <c r="H10" i="5"/>
  <c r="H23" i="6" s="1"/>
  <c r="I10" i="5"/>
  <c r="I23" i="6" s="1"/>
  <c r="J10" i="5"/>
  <c r="J23" i="6" s="1"/>
  <c r="K10" i="5"/>
  <c r="K23" i="6" s="1"/>
  <c r="L10" i="5"/>
  <c r="L23" i="6" s="1"/>
  <c r="M10" i="5"/>
  <c r="M23" i="6" s="1"/>
  <c r="N10" i="5"/>
  <c r="N23" i="6" s="1"/>
  <c r="O10" i="5"/>
  <c r="O23" i="6" s="1"/>
  <c r="P10" i="5"/>
  <c r="P23" i="6" s="1"/>
  <c r="Q10" i="5"/>
  <c r="Q23" i="6" s="1"/>
  <c r="R10" i="5"/>
  <c r="R23" i="6" s="1"/>
  <c r="S10" i="5"/>
  <c r="S23" i="6" s="1"/>
  <c r="T10" i="5"/>
  <c r="T23" i="6" s="1"/>
  <c r="U10" i="5"/>
  <c r="U23" i="6" s="1"/>
  <c r="V10" i="5"/>
  <c r="V23" i="6" s="1"/>
  <c r="W10" i="5"/>
  <c r="W23" i="6" s="1"/>
  <c r="X10" i="5"/>
  <c r="X23" i="6" s="1"/>
  <c r="Y10" i="5"/>
  <c r="Y23" i="6" s="1"/>
  <c r="Z10" i="5"/>
  <c r="Z23" i="6" s="1"/>
  <c r="AA10" i="5"/>
  <c r="AA23" i="6" s="1"/>
  <c r="AB10" i="5"/>
  <c r="AB23" i="6" s="1"/>
  <c r="AC10" i="5"/>
  <c r="AC23" i="6" s="1"/>
  <c r="B10" i="5"/>
  <c r="B23" i="6" s="1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P134" i="3" s="1"/>
  <c r="Q10" i="3"/>
  <c r="Q134" i="3" s="1"/>
  <c r="R10" i="3"/>
  <c r="S10" i="3"/>
  <c r="T10" i="3"/>
  <c r="U10" i="3"/>
  <c r="U134" i="3" s="1"/>
  <c r="V10" i="3"/>
  <c r="W10" i="3"/>
  <c r="X10" i="3"/>
  <c r="Y10" i="3"/>
  <c r="Z10" i="3"/>
  <c r="AA10" i="3"/>
  <c r="AA15" i="6" s="1"/>
  <c r="AB10" i="3"/>
  <c r="AB15" i="6" s="1"/>
  <c r="AC10" i="3"/>
  <c r="AC15" i="6" s="1"/>
  <c r="B10" i="3"/>
  <c r="B134" i="3" l="1"/>
  <c r="B135" i="3"/>
  <c r="V135" i="3"/>
  <c r="V134" i="3"/>
  <c r="N134" i="3"/>
  <c r="N135" i="3"/>
  <c r="F134" i="3"/>
  <c r="F135" i="3"/>
  <c r="M134" i="3"/>
  <c r="M135" i="3"/>
  <c r="E134" i="3"/>
  <c r="E135" i="3"/>
  <c r="T135" i="3"/>
  <c r="T134" i="3"/>
  <c r="D135" i="3"/>
  <c r="D134" i="3"/>
  <c r="Z135" i="3"/>
  <c r="Z134" i="3"/>
  <c r="R135" i="3"/>
  <c r="R134" i="3"/>
  <c r="J135" i="3"/>
  <c r="J134" i="3"/>
  <c r="AC134" i="3"/>
  <c r="AC135" i="3"/>
  <c r="Y134" i="3"/>
  <c r="Y135" i="3"/>
  <c r="I134" i="3"/>
  <c r="I135" i="3"/>
  <c r="AB135" i="3"/>
  <c r="AB134" i="3"/>
  <c r="X134" i="3"/>
  <c r="X135" i="3"/>
  <c r="L135" i="3"/>
  <c r="L134" i="3"/>
  <c r="H134" i="3"/>
  <c r="H135" i="3"/>
  <c r="AA135" i="3"/>
  <c r="AA134" i="3"/>
  <c r="W134" i="3"/>
  <c r="W135" i="3"/>
  <c r="S135" i="3"/>
  <c r="S134" i="3"/>
  <c r="O135" i="3"/>
  <c r="O134" i="3"/>
  <c r="K135" i="3"/>
  <c r="K134" i="3"/>
  <c r="G135" i="3"/>
  <c r="G134" i="3"/>
  <c r="C135" i="3"/>
  <c r="C134" i="3"/>
  <c r="B15" i="6"/>
  <c r="V15" i="6"/>
  <c r="J15" i="6"/>
  <c r="U15" i="6"/>
  <c r="L15" i="6"/>
  <c r="Z15" i="6"/>
  <c r="R15" i="6"/>
  <c r="N15" i="6"/>
  <c r="F15" i="6"/>
  <c r="Y15" i="6"/>
  <c r="Q15" i="6"/>
  <c r="M15" i="6"/>
  <c r="I15" i="6"/>
  <c r="E15" i="6"/>
  <c r="X15" i="6"/>
  <c r="T15" i="6"/>
  <c r="P15" i="6"/>
  <c r="H15" i="6"/>
  <c r="D15" i="6"/>
  <c r="W15" i="6"/>
  <c r="S15" i="6"/>
  <c r="O15" i="6"/>
  <c r="K15" i="6"/>
  <c r="G15" i="6"/>
  <c r="C15" i="6"/>
  <c r="Y202" i="5"/>
  <c r="Q202" i="5"/>
  <c r="I202" i="5"/>
  <c r="AC203" i="5"/>
  <c r="Y203" i="5"/>
  <c r="Q203" i="5"/>
  <c r="M203" i="5"/>
  <c r="I203" i="5"/>
  <c r="AB202" i="5"/>
  <c r="X202" i="5"/>
  <c r="T202" i="5"/>
  <c r="P202" i="5"/>
  <c r="L202" i="5"/>
  <c r="H202" i="5"/>
  <c r="D202" i="5"/>
  <c r="AB203" i="5"/>
  <c r="X203" i="5"/>
  <c r="T203" i="5"/>
  <c r="P203" i="5"/>
  <c r="L203" i="5"/>
  <c r="H203" i="5"/>
  <c r="D203" i="5"/>
  <c r="B202" i="5"/>
  <c r="Z202" i="5"/>
  <c r="V202" i="5"/>
  <c r="R202" i="5"/>
  <c r="N202" i="5"/>
  <c r="J202" i="5"/>
  <c r="F202" i="5"/>
  <c r="B203" i="5"/>
  <c r="Z203" i="5"/>
  <c r="V203" i="5"/>
  <c r="R203" i="5"/>
  <c r="N203" i="5"/>
  <c r="J203" i="5"/>
  <c r="F203" i="5"/>
  <c r="AC202" i="5"/>
  <c r="U202" i="5"/>
  <c r="M202" i="5"/>
  <c r="E202" i="5"/>
  <c r="U203" i="5"/>
  <c r="E203" i="5"/>
  <c r="AA202" i="5"/>
  <c r="W202" i="5"/>
  <c r="S202" i="5"/>
  <c r="O202" i="5"/>
  <c r="K202" i="5"/>
  <c r="G202" i="5"/>
  <c r="C202" i="5"/>
  <c r="AA203" i="5"/>
  <c r="W203" i="5"/>
  <c r="S203" i="5"/>
  <c r="O203" i="5"/>
  <c r="K203" i="5"/>
  <c r="G203" i="5"/>
  <c r="C203" i="5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U135" i="2" s="1"/>
  <c r="V10" i="2"/>
  <c r="W10" i="2"/>
  <c r="X10" i="2"/>
  <c r="Y10" i="2"/>
  <c r="Z10" i="2"/>
  <c r="AA10" i="2"/>
  <c r="AA11" i="6" s="1"/>
  <c r="AB10" i="2"/>
  <c r="AB11" i="6" s="1"/>
  <c r="AC10" i="2"/>
  <c r="B10" i="2"/>
  <c r="AC135" i="2" l="1"/>
  <c r="AC11" i="6"/>
  <c r="B136" i="2"/>
  <c r="B135" i="2"/>
  <c r="Z136" i="2"/>
  <c r="Z135" i="2"/>
  <c r="V136" i="2"/>
  <c r="V135" i="2"/>
  <c r="R136" i="2"/>
  <c r="R135" i="2"/>
  <c r="N136" i="2"/>
  <c r="N135" i="2"/>
  <c r="J136" i="2"/>
  <c r="J135" i="2"/>
  <c r="F136" i="2"/>
  <c r="F135" i="2"/>
  <c r="Y136" i="2"/>
  <c r="Y135" i="2"/>
  <c r="Q135" i="2"/>
  <c r="Q136" i="2"/>
  <c r="M135" i="2"/>
  <c r="M136" i="2"/>
  <c r="I135" i="2"/>
  <c r="I136" i="2"/>
  <c r="E135" i="2"/>
  <c r="E136" i="2"/>
  <c r="AB135" i="2"/>
  <c r="AB136" i="2"/>
  <c r="X135" i="2"/>
  <c r="X136" i="2"/>
  <c r="T136" i="2"/>
  <c r="T135" i="2"/>
  <c r="P136" i="2"/>
  <c r="P135" i="2"/>
  <c r="L136" i="2"/>
  <c r="L135" i="2"/>
  <c r="H136" i="2"/>
  <c r="H135" i="2"/>
  <c r="D136" i="2"/>
  <c r="D135" i="2"/>
  <c r="AA135" i="2"/>
  <c r="AA136" i="2"/>
  <c r="W135" i="2"/>
  <c r="W136" i="2"/>
  <c r="S135" i="2"/>
  <c r="S136" i="2"/>
  <c r="O135" i="2"/>
  <c r="O136" i="2"/>
  <c r="K135" i="2"/>
  <c r="K136" i="2"/>
  <c r="G135" i="2"/>
  <c r="G136" i="2"/>
  <c r="C135" i="2"/>
  <c r="C136" i="2"/>
  <c r="T11" i="6"/>
  <c r="L11" i="6"/>
  <c r="D11" i="6"/>
  <c r="AA25" i="6"/>
  <c r="S11" i="6"/>
  <c r="S25" i="6" s="1"/>
  <c r="K11" i="6"/>
  <c r="K25" i="6" s="1"/>
  <c r="G11" i="6"/>
  <c r="G25" i="6" s="1"/>
  <c r="C11" i="6"/>
  <c r="C25" i="6" s="1"/>
  <c r="B11" i="6"/>
  <c r="R11" i="6"/>
  <c r="F11" i="6"/>
  <c r="X11" i="6"/>
  <c r="P11" i="6"/>
  <c r="H11" i="6"/>
  <c r="W11" i="6"/>
  <c r="W25" i="6" s="1"/>
  <c r="O11" i="6"/>
  <c r="O25" i="6" s="1"/>
  <c r="Z11" i="6"/>
  <c r="V11" i="6"/>
  <c r="N11" i="6"/>
  <c r="J11" i="6"/>
  <c r="Y11" i="6"/>
  <c r="Y25" i="6" s="1"/>
  <c r="U11" i="6"/>
  <c r="U25" i="6" s="1"/>
  <c r="Q11" i="6"/>
  <c r="Q25" i="6" s="1"/>
  <c r="M11" i="6"/>
  <c r="M25" i="6" s="1"/>
  <c r="I11" i="6"/>
  <c r="I25" i="6" s="1"/>
  <c r="E11" i="6"/>
  <c r="E25" i="6" s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B7" i="6" s="1"/>
  <c r="B10" i="1"/>
  <c r="B65" i="1" l="1"/>
  <c r="B7" i="6"/>
  <c r="B25" i="6" s="1"/>
  <c r="V66" i="1"/>
  <c r="V7" i="6"/>
  <c r="V25" i="6" s="1"/>
  <c r="R66" i="1"/>
  <c r="R7" i="6"/>
  <c r="R25" i="6" s="1"/>
  <c r="N66" i="1"/>
  <c r="N7" i="6"/>
  <c r="N25" i="6" s="1"/>
  <c r="F65" i="1"/>
  <c r="F7" i="6"/>
  <c r="F25" i="6" s="1"/>
  <c r="X65" i="1"/>
  <c r="X7" i="6"/>
  <c r="X25" i="6" s="1"/>
  <c r="D66" i="1"/>
  <c r="D7" i="6"/>
  <c r="D25" i="6" s="1"/>
  <c r="Z66" i="1"/>
  <c r="Z7" i="6"/>
  <c r="Z25" i="6" s="1"/>
  <c r="J66" i="1"/>
  <c r="J7" i="6"/>
  <c r="J25" i="6" s="1"/>
  <c r="AB66" i="1"/>
  <c r="T65" i="1"/>
  <c r="T7" i="6"/>
  <c r="T25" i="6" s="1"/>
  <c r="P65" i="1"/>
  <c r="P7" i="6"/>
  <c r="P25" i="6" s="1"/>
  <c r="L65" i="1"/>
  <c r="L7" i="6"/>
  <c r="L25" i="6" s="1"/>
  <c r="H65" i="1"/>
  <c r="H7" i="6"/>
  <c r="H25" i="6" s="1"/>
  <c r="P66" i="1"/>
  <c r="B66" i="1"/>
  <c r="T66" i="1"/>
  <c r="F66" i="1"/>
  <c r="Z65" i="1"/>
  <c r="D65" i="1"/>
  <c r="N65" i="1"/>
  <c r="R65" i="1"/>
  <c r="V65" i="1"/>
  <c r="J65" i="1"/>
  <c r="AB65" i="1"/>
  <c r="O70" i="4" l="1"/>
  <c r="N70" i="4" l="1"/>
  <c r="N71" i="4"/>
  <c r="AB19" i="6"/>
  <c r="AB25" i="6" s="1"/>
  <c r="AC19" i="6"/>
  <c r="AC25" i="6" s="1"/>
  <c r="L70" i="4" l="1"/>
  <c r="K70" i="4"/>
  <c r="H70" i="4"/>
  <c r="F70" i="4"/>
  <c r="J70" i="4" l="1"/>
  <c r="J71" i="4"/>
  <c r="D70" i="4"/>
  <c r="D71" i="4"/>
  <c r="B70" i="4"/>
  <c r="B71" i="4"/>
  <c r="I70" i="4"/>
  <c r="I71" i="4"/>
  <c r="M70" i="4"/>
  <c r="M71" i="4"/>
</calcChain>
</file>

<file path=xl/sharedStrings.xml><?xml version="1.0" encoding="utf-8"?>
<sst xmlns="http://schemas.openxmlformats.org/spreadsheetml/2006/main" count="988" uniqueCount="220">
  <si>
    <t>Армения</t>
  </si>
  <si>
    <t>ЗАПАСЫ</t>
  </si>
  <si>
    <t>ПОТОКИ</t>
  </si>
  <si>
    <t>в страну</t>
  </si>
  <si>
    <t>из страны</t>
  </si>
  <si>
    <t>Беларусь</t>
  </si>
  <si>
    <t>Казахстан</t>
  </si>
  <si>
    <t>Россия</t>
  </si>
  <si>
    <t>Австралия</t>
  </si>
  <si>
    <t>Австрия</t>
  </si>
  <si>
    <t>Аргентина</t>
  </si>
  <si>
    <t>Багамские Острова</t>
  </si>
  <si>
    <t>Белиз</t>
  </si>
  <si>
    <t>Бельгия</t>
  </si>
  <si>
    <t>Болгария</t>
  </si>
  <si>
    <t>Венгрия</t>
  </si>
  <si>
    <t>Виргинские Острова (Брит.)</t>
  </si>
  <si>
    <t>Германия</t>
  </si>
  <si>
    <t>Греция</t>
  </si>
  <si>
    <t>Грузия</t>
  </si>
  <si>
    <t>Дания</t>
  </si>
  <si>
    <t>Джерси</t>
  </si>
  <si>
    <t>Израиль</t>
  </si>
  <si>
    <t>Иран, Исламская Республика</t>
  </si>
  <si>
    <t>Ирландия</t>
  </si>
  <si>
    <t>Испания</t>
  </si>
  <si>
    <t>Италия</t>
  </si>
  <si>
    <t>Каймановы Острова (Брит.)</t>
  </si>
  <si>
    <t>Канада</t>
  </si>
  <si>
    <t>Кипр</t>
  </si>
  <si>
    <t>Китай</t>
  </si>
  <si>
    <t>Куба</t>
  </si>
  <si>
    <t>Латвия</t>
  </si>
  <si>
    <t>Ливан</t>
  </si>
  <si>
    <t>Лихтенштейн</t>
  </si>
  <si>
    <t>Люксембург</t>
  </si>
  <si>
    <t>Монако</t>
  </si>
  <si>
    <t>Нидерланды</t>
  </si>
  <si>
    <t>Норвегия</t>
  </si>
  <si>
    <t>Нормандские Острова</t>
  </si>
  <si>
    <t>Объединенные Арабские Эмираты</t>
  </si>
  <si>
    <t>Панама</t>
  </si>
  <si>
    <t>Польша</t>
  </si>
  <si>
    <t>Сейшельские Острова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</si>
  <si>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</si>
  <si>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</si>
  <si>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</si>
  <si>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</si>
  <si>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 Америки</t>
  </si>
  <si>
    <t>Турция</t>
  </si>
  <si>
    <t>Узбекистан</t>
  </si>
  <si>
    <t>Украина</t>
  </si>
  <si>
    <t>Уругвай</t>
  </si>
  <si>
    <t>Финляндия</t>
  </si>
  <si>
    <t>Франция</t>
  </si>
  <si>
    <t>Хорватия</t>
  </si>
  <si>
    <t>Чешская Республика</t>
  </si>
  <si>
    <t>Швейцария</t>
  </si>
  <si>
    <t>Швеция</t>
  </si>
  <si>
    <t>Международные организации</t>
  </si>
  <si>
    <t>Не распределено по странам</t>
  </si>
  <si>
    <t>Общий итог</t>
  </si>
  <si>
    <t>Кыргызстан</t>
  </si>
  <si>
    <t>Азербайджан</t>
  </si>
  <si>
    <t>Алжир</t>
  </si>
  <si>
    <t>Андорра</t>
  </si>
  <si>
    <t>Афганистан</t>
  </si>
  <si>
    <t>Бангладеш</t>
  </si>
  <si>
    <t>Бахрейн</t>
  </si>
  <si>
    <t>Бермудские Острова (Брит.)</t>
  </si>
  <si>
    <t>Босния и Герцеговина</t>
  </si>
  <si>
    <t>Бразилия</t>
  </si>
  <si>
    <t>Венесуэла, Боливарианская Республика</t>
  </si>
  <si>
    <t>Вьетнам</t>
  </si>
  <si>
    <t>Гернси</t>
  </si>
  <si>
    <t>Гибралтар (Брит.)</t>
  </si>
  <si>
    <t>Гонконг, Специальный административный район Китая</t>
  </si>
  <si>
    <t>Демократическая Республика Конго</t>
  </si>
  <si>
    <t>Доминика</t>
  </si>
  <si>
    <t>Египет</t>
  </si>
  <si>
    <t>Йемен</t>
  </si>
  <si>
    <t>Индия</t>
  </si>
  <si>
    <t>Индонезия</t>
  </si>
  <si>
    <t>Иордания</t>
  </si>
  <si>
    <t>Ирак</t>
  </si>
  <si>
    <t>Исландия</t>
  </si>
  <si>
    <t>Камбоджа</t>
  </si>
  <si>
    <t>Катар</t>
  </si>
  <si>
    <t>Кирибати</t>
  </si>
  <si>
    <t>Корейская Народно-Демократическая Республика</t>
  </si>
  <si>
    <t>Ливия</t>
  </si>
  <si>
    <t>Литва</t>
  </si>
  <si>
    <t>Маврикий</t>
  </si>
  <si>
    <t>Малайзия</t>
  </si>
  <si>
    <t>Мальта</t>
  </si>
  <si>
    <t>Маршалловы Острова</t>
  </si>
  <si>
    <t>Мозамбик</t>
  </si>
  <si>
    <t>Молдова, Республика</t>
  </si>
  <si>
    <t>Непал</t>
  </si>
  <si>
    <t>Нигерия</t>
  </si>
  <si>
    <t>Новая Зеландия</t>
  </si>
  <si>
    <t>Оман</t>
  </si>
  <si>
    <t>Остров Мэн</t>
  </si>
  <si>
    <t>Пакистан</t>
  </si>
  <si>
    <t>Палестина, государство</t>
  </si>
  <si>
    <t>Перу</t>
  </si>
  <si>
    <t>Республика Конго</t>
  </si>
  <si>
    <t>Республика Корея</t>
  </si>
  <si>
    <t>Республика Македония</t>
  </si>
  <si>
    <t>Румыния</t>
  </si>
  <si>
    <t>Саудовская Аравия</t>
  </si>
  <si>
    <t>Сент-Винсент и Гренадины</t>
  </si>
  <si>
    <t>Сент-Китс и Невис</t>
  </si>
  <si>
    <t>Сербия</t>
  </si>
  <si>
    <t>Сингапур</t>
  </si>
  <si>
    <t>Таджикистан</t>
  </si>
  <si>
    <t>Тайвань (провинция Китая)</t>
  </si>
  <si>
    <t>Тунис</t>
  </si>
  <si>
    <t>Туркменистан</t>
  </si>
  <si>
    <t>Уганда</t>
  </si>
  <si>
    <t>Черногория (Монтенегро)</t>
  </si>
  <si>
    <t>Шри-Ланка</t>
  </si>
  <si>
    <t>Эквадор</t>
  </si>
  <si>
    <t>Эстония</t>
  </si>
  <si>
    <t>Южная Африка</t>
  </si>
  <si>
    <t>Япония</t>
  </si>
  <si>
    <t>Ангилья (Брит.)</t>
  </si>
  <si>
    <t>Аруба</t>
  </si>
  <si>
    <t>Барбадос</t>
  </si>
  <si>
    <t>БРИТАНСКАЯ ТЕРРИТОРИЯ В ИНДИЙСКОМ ОКЕАНЕ</t>
  </si>
  <si>
    <t>Колумбия</t>
  </si>
  <si>
    <t>Коста-Рика</t>
  </si>
  <si>
    <t>Кувейт</t>
  </si>
  <si>
    <t>Кюрасао</t>
  </si>
  <si>
    <t>Либерия</t>
  </si>
  <si>
    <t>Марокко</t>
  </si>
  <si>
    <t>Мексика</t>
  </si>
  <si>
    <t>Монголия</t>
  </si>
  <si>
    <t>Португалия</t>
  </si>
  <si>
    <t>Самоа, Независимое Государство</t>
  </si>
  <si>
    <t>Таиланд</t>
  </si>
  <si>
    <t>Филиппины</t>
  </si>
  <si>
    <t>Чили</t>
  </si>
  <si>
    <t>Абхазия</t>
  </si>
  <si>
    <t>Албания</t>
  </si>
  <si>
    <t>Американское (Восточное) Самоа</t>
  </si>
  <si>
    <t>Ангола</t>
  </si>
  <si>
    <t>Антигуа и Барбуда</t>
  </si>
  <si>
    <t>Бенин</t>
  </si>
  <si>
    <t>Боливия, Многонациональное Государство</t>
  </si>
  <si>
    <t>Бонэйр, Синт-Эстатиус и Саба</t>
  </si>
  <si>
    <t>Ботсвана</t>
  </si>
  <si>
    <t>Бруней-Даруссалам</t>
  </si>
  <si>
    <t>Вануату</t>
  </si>
  <si>
    <t>Виргинские Острова (США)</t>
  </si>
  <si>
    <t>Гайана</t>
  </si>
  <si>
    <t>Гана</t>
  </si>
  <si>
    <t>Гватемала</t>
  </si>
  <si>
    <t>Гвинея</t>
  </si>
  <si>
    <t>Гондурас</t>
  </si>
  <si>
    <t>Гренада</t>
  </si>
  <si>
    <t>Доминиканская Республика</t>
  </si>
  <si>
    <t>Замбия</t>
  </si>
  <si>
    <t>Зимбабве</t>
  </si>
  <si>
    <t>Камерун</t>
  </si>
  <si>
    <t>Кения</t>
  </si>
  <si>
    <t>Коморские Острова</t>
  </si>
  <si>
    <t>Кот-д’Ивуар</t>
  </si>
  <si>
    <t>Лаосская Народно-Демократическая Республика</t>
  </si>
  <si>
    <t>Лесото</t>
  </si>
  <si>
    <t>Мавритания</t>
  </si>
  <si>
    <t>Мадагаскар</t>
  </si>
  <si>
    <t>Макао, Специальный административный район Китая</t>
  </si>
  <si>
    <t>Мали</t>
  </si>
  <si>
    <t>Мальдивы</t>
  </si>
  <si>
    <t>Намибия</t>
  </si>
  <si>
    <t>Нигер</t>
  </si>
  <si>
    <t>Никарагуа</t>
  </si>
  <si>
    <t>Ниуэ (Н. Зел.)</t>
  </si>
  <si>
    <t>Парагвай</t>
  </si>
  <si>
    <t>Реюньон (Фр.)</t>
  </si>
  <si>
    <t>Руанда</t>
  </si>
  <si>
    <t>Сан-Марино</t>
  </si>
  <si>
    <t>Свазиленд</t>
  </si>
  <si>
    <t>Сен-Мартен (Нид.)</t>
  </si>
  <si>
    <t>Сент-Люсия</t>
  </si>
  <si>
    <t>Судан</t>
  </si>
  <si>
    <t>Сьерра-Леоне</t>
  </si>
  <si>
    <t>Танзания, Объединенная Республика</t>
  </si>
  <si>
    <t>Теркс и Кайкос (Брит.)</t>
  </si>
  <si>
    <t>Территории, не указанные в других местах</t>
  </si>
  <si>
    <t>Фиджи</t>
  </si>
  <si>
    <t>Чад</t>
  </si>
  <si>
    <t>Эфиопия</t>
  </si>
  <si>
    <t>Южная Осетия</t>
  </si>
  <si>
    <t>Южный Судан</t>
  </si>
  <si>
    <t>Ямайка</t>
  </si>
  <si>
    <t>Французская Гвиана</t>
  </si>
  <si>
    <r>
      <t xml:space="preserve">Потоки и запасы прямых инвестиций по странам мира
</t>
    </r>
    <r>
      <rPr>
        <b/>
        <sz val="11"/>
        <rFont val="Calibri"/>
        <family val="2"/>
        <charset val="204"/>
        <scheme val="minor"/>
      </rPr>
      <t>млн.долл.США*</t>
    </r>
  </si>
  <si>
    <t>ЕАЭС</t>
  </si>
  <si>
    <t>-</t>
  </si>
  <si>
    <t>Другие страны мира, кроме ЕАЭС</t>
  </si>
  <si>
    <t>Доля ЕАЭС в общем объеме инвестиций</t>
  </si>
  <si>
    <t>* потоки - за год; запасы - на конец года</t>
  </si>
  <si>
    <r>
      <t xml:space="preserve">Потоки прямых инвестиций по странам мира
</t>
    </r>
    <r>
      <rPr>
        <b/>
        <sz val="11"/>
        <rFont val="Calibri"/>
        <family val="2"/>
        <charset val="204"/>
        <scheme val="minor"/>
      </rPr>
      <t>млн.долл.США*</t>
    </r>
  </si>
  <si>
    <t>Всего</t>
  </si>
  <si>
    <t>в т.ч. ЕАЭС</t>
  </si>
  <si>
    <t>Пуэрто-Рико (США)</t>
  </si>
  <si>
    <t>Габон</t>
  </si>
  <si>
    <t>Гуам (США)</t>
  </si>
  <si>
    <t>Кокосовые (Килинг) острова</t>
  </si>
  <si>
    <t>Палау</t>
  </si>
  <si>
    <t>Фарерские Острова</t>
  </si>
  <si>
    <t>Всего по ЕАЭС</t>
  </si>
  <si>
    <t>Кабо-Верде</t>
  </si>
  <si>
    <t>* потоки - за год</t>
  </si>
  <si>
    <t>…</t>
  </si>
  <si>
    <t>ПОТОКИ**</t>
  </si>
  <si>
    <t>** за 1 квартал 2023 г.</t>
  </si>
  <si>
    <t>2023**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</si>
</sst>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dotted">
        <color auto="1"/>
      </left>
      <right/>
      <top/>
      <bottom/>
      <diagonal/>
    </border>
    <border>
      <left style="thin">
        <color theme="0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rgb="FFFFFFFF"/>
      </left>
      <right style="dashed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/>
      <right style="dotted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/>
    <xf numFmtId="164" fontId="6" fillId="0" borderId="2" xfId="0" applyNumberFormat="1" applyFont="1" applyFill="1" applyBorder="1"/>
    <xf numFmtId="164" fontId="4" fillId="0" borderId="3" xfId="0" applyNumberFormat="1" applyFont="1" applyFill="1" applyBorder="1"/>
    <xf numFmtId="0" fontId="0" fillId="0" borderId="0" xfId="0" applyFont="1"/>
    <xf numFmtId="164" fontId="0" fillId="0" borderId="0" xfId="0" applyNumberFormat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Fill="1"/>
    <xf numFmtId="164" fontId="4" fillId="0" borderId="0" xfId="0" applyNumberFormat="1" applyFont="1" applyFill="1"/>
    <xf numFmtId="0" fontId="6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/>
    <xf numFmtId="164" fontId="0" fillId="0" borderId="0" xfId="0" applyNumberFormat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0" fillId="0" borderId="0" xfId="0" applyNumberFormat="1" applyFont="1"/>
    <xf numFmtId="0" fontId="0" fillId="0" borderId="0" xfId="0" applyFont="1" applyAlignment="1">
      <alignment horizontal="left"/>
    </xf>
    <xf numFmtId="164" fontId="4" fillId="0" borderId="3" xfId="0" applyNumberFormat="1" applyFont="1" applyFill="1" applyBorder="1" applyAlignment="1">
      <alignment horizontal="center"/>
    </xf>
    <xf numFmtId="164" fontId="6" fillId="0" borderId="0" xfId="0" applyNumberFormat="1" applyFont="1" applyFill="1"/>
    <xf numFmtId="10" fontId="4" fillId="0" borderId="3" xfId="1" applyNumberFormat="1" applyFont="1" applyFill="1" applyBorder="1"/>
    <xf numFmtId="165" fontId="4" fillId="0" borderId="0" xfId="1" applyNumberFormat="1" applyFont="1" applyFill="1"/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center"/>
    </xf>
    <xf numFmtId="164" fontId="2" fillId="0" borderId="0" xfId="0" applyNumberFormat="1" applyFont="1"/>
    <xf numFmtId="0" fontId="0" fillId="0" borderId="0" xfId="0" applyFont="1" applyFill="1"/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5" fontId="4" fillId="0" borderId="0" xfId="1" applyNumberFormat="1" applyFont="1" applyFill="1" applyAlignment="1">
      <alignment horizontal="center"/>
    </xf>
    <xf numFmtId="164" fontId="6" fillId="0" borderId="9" xfId="0" applyNumberFormat="1" applyFont="1" applyFill="1" applyBorder="1"/>
    <xf numFmtId="164" fontId="6" fillId="0" borderId="7" xfId="0" applyNumberFormat="1" applyFont="1" applyFill="1" applyBorder="1"/>
    <xf numFmtId="164" fontId="4" fillId="0" borderId="9" xfId="0" applyNumberFormat="1" applyFont="1" applyFill="1" applyBorder="1"/>
    <xf numFmtId="164" fontId="4" fillId="0" borderId="7" xfId="0" applyNumberFormat="1" applyFont="1" applyFill="1" applyBorder="1"/>
    <xf numFmtId="0" fontId="6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166" fontId="0" fillId="0" borderId="0" xfId="0" applyNumberFormat="1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10" fontId="4" fillId="0" borderId="3" xfId="1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8"/>
  <sheetViews>
    <sheetView zoomScale="85" zoomScaleNormal="85" workbookViewId="0">
      <pane xSplit="1" ySplit="5" topLeftCell="I6" activePane="bottomRight" state="frozen"/>
      <selection sqref="A1:U1"/>
      <selection pane="topRight" sqref="A1:U1"/>
      <selection pane="bottomLeft" sqref="A1:U1"/>
      <selection pane="bottomRight" activeCell="W10" sqref="W10"/>
    </sheetView>
  </sheetViews>
  <sheetFormatPr defaultRowHeight="15" x14ac:dyDescent="0.25"/>
  <cols>
    <col min="1" max="1" width="41.7109375" style="1" bestFit="1" customWidth="1"/>
    <col min="2" max="2" width="9.140625" style="1" bestFit="1" customWidth="1"/>
    <col min="3" max="3" width="10.7109375" style="1" bestFit="1" customWidth="1"/>
    <col min="4" max="4" width="9.140625" style="1" bestFit="1" customWidth="1"/>
    <col min="5" max="5" width="10.7109375" style="1" bestFit="1" customWidth="1"/>
    <col min="6" max="6" width="9.140625" style="1" bestFit="1" customWidth="1"/>
    <col min="7" max="7" width="10.7109375" style="1" bestFit="1" customWidth="1"/>
    <col min="8" max="8" width="9.140625" style="1" bestFit="1" customWidth="1"/>
    <col min="9" max="9" width="10.7109375" style="1" bestFit="1" customWidth="1"/>
    <col min="10" max="10" width="9.140625" style="1" bestFit="1" customWidth="1"/>
    <col min="11" max="11" width="10" style="1" bestFit="1" customWidth="1"/>
    <col min="12" max="12" width="9.140625" style="1" bestFit="1" customWidth="1"/>
    <col min="13" max="13" width="10" style="1" bestFit="1" customWidth="1"/>
    <col min="14" max="14" width="9.140625" style="1" bestFit="1" customWidth="1"/>
    <col min="15" max="15" width="10" style="1" bestFit="1" customWidth="1"/>
    <col min="16" max="16" width="9.140625" style="1" bestFit="1" customWidth="1"/>
    <col min="17" max="17" width="10" style="1" bestFit="1" customWidth="1"/>
    <col min="18" max="18" width="9.140625" style="1" bestFit="1" customWidth="1"/>
    <col min="19" max="19" width="10" style="1" customWidth="1"/>
    <col min="20" max="20" width="9.140625" style="1" bestFit="1" customWidth="1"/>
    <col min="21" max="21" width="10" style="1" bestFit="1" customWidth="1"/>
    <col min="22" max="22" width="9.140625" style="1" bestFit="1" customWidth="1"/>
    <col min="23" max="23" width="10" style="1" bestFit="1" customWidth="1"/>
    <col min="24" max="24" width="9.140625" style="1" bestFit="1" customWidth="1"/>
    <col min="25" max="25" width="10" style="1" customWidth="1"/>
    <col min="26" max="26" width="11.140625" style="1" customWidth="1"/>
    <col min="27" max="27" width="10" style="1" customWidth="1"/>
    <col min="28" max="28" width="9.140625" style="1" bestFit="1" customWidth="1"/>
    <col min="29" max="29" width="10" style="1" bestFit="1" customWidth="1"/>
    <col min="30" max="30" width="9.140625" style="1"/>
    <col min="31" max="31" width="10" style="1" bestFit="1" customWidth="1"/>
    <col min="32" max="32" width="9.140625" style="1"/>
    <col min="33" max="33" width="10" style="1" customWidth="1"/>
    <col min="34" max="34" width="8.42578125" style="1" bestFit="1" customWidth="1"/>
    <col min="35" max="35" width="10" style="1" bestFit="1" customWidth="1"/>
    <col min="36" max="16384" width="9.140625" style="1"/>
  </cols>
  <sheetData>
    <row r="1" spans="1:36" ht="38.25" customHeight="1" x14ac:dyDescent="0.35">
      <c r="A1" s="61" t="s">
        <v>198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</row>
    <row r="2" spans="1:36" ht="15.75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</row>
    <row r="3" spans="1:36" x14ac:dyDescent="0.25">
      <c r="A3" s="32"/>
      <c r="B3" s="54">
        <v>2015</v>
      </c>
      <c r="C3" s="55"/>
      <c r="D3" s="55"/>
      <c r="E3" s="56"/>
      <c r="F3" s="57">
        <v>2016</v>
      </c>
      <c r="G3" s="55"/>
      <c r="H3" s="55"/>
      <c r="I3" s="56"/>
      <c r="J3" s="57">
        <v>2017</v>
      </c>
      <c r="K3" s="55"/>
      <c r="L3" s="55"/>
      <c r="M3" s="56"/>
      <c r="N3" s="57">
        <v>2018</v>
      </c>
      <c r="O3" s="55"/>
      <c r="P3" s="55"/>
      <c r="Q3" s="56"/>
      <c r="R3" s="57">
        <v>2019</v>
      </c>
      <c r="S3" s="55"/>
      <c r="T3" s="55"/>
      <c r="U3" s="56"/>
      <c r="V3" s="57">
        <v>2020</v>
      </c>
      <c r="W3" s="55"/>
      <c r="X3" s="55"/>
      <c r="Y3" s="56"/>
      <c r="Z3" s="57">
        <v>2021</v>
      </c>
      <c r="AA3" s="55"/>
      <c r="AB3" s="55"/>
      <c r="AC3" s="56"/>
      <c r="AD3" s="57">
        <v>2022</v>
      </c>
      <c r="AE3" s="55"/>
      <c r="AF3" s="55"/>
      <c r="AG3" s="56"/>
      <c r="AH3" s="57">
        <v>2023</v>
      </c>
      <c r="AI3" s="56"/>
      <c r="AJ3" s="52"/>
    </row>
    <row r="4" spans="1:36" x14ac:dyDescent="0.25">
      <c r="A4" s="32"/>
      <c r="B4" s="54" t="s">
        <v>1</v>
      </c>
      <c r="C4" s="59"/>
      <c r="D4" s="58" t="s">
        <v>2</v>
      </c>
      <c r="E4" s="59"/>
      <c r="F4" s="58" t="s">
        <v>1</v>
      </c>
      <c r="G4" s="59"/>
      <c r="H4" s="58" t="s">
        <v>2</v>
      </c>
      <c r="I4" s="59"/>
      <c r="J4" s="58" t="s">
        <v>1</v>
      </c>
      <c r="K4" s="59"/>
      <c r="L4" s="58" t="s">
        <v>2</v>
      </c>
      <c r="M4" s="59"/>
      <c r="N4" s="58" t="s">
        <v>1</v>
      </c>
      <c r="O4" s="59"/>
      <c r="P4" s="58" t="s">
        <v>2</v>
      </c>
      <c r="Q4" s="59"/>
      <c r="R4" s="58" t="s">
        <v>1</v>
      </c>
      <c r="S4" s="59"/>
      <c r="T4" s="58" t="s">
        <v>2</v>
      </c>
      <c r="U4" s="59"/>
      <c r="V4" s="58" t="s">
        <v>1</v>
      </c>
      <c r="W4" s="59"/>
      <c r="X4" s="58" t="s">
        <v>2</v>
      </c>
      <c r="Y4" s="59"/>
      <c r="Z4" s="58" t="s">
        <v>1</v>
      </c>
      <c r="AA4" s="59"/>
      <c r="AB4" s="58" t="s">
        <v>2</v>
      </c>
      <c r="AC4" s="59"/>
      <c r="AD4" s="58" t="s">
        <v>1</v>
      </c>
      <c r="AE4" s="59"/>
      <c r="AF4" s="58" t="s">
        <v>2</v>
      </c>
      <c r="AG4" s="59"/>
      <c r="AH4" s="58" t="s">
        <v>217</v>
      </c>
      <c r="AI4" s="59"/>
    </row>
    <row r="5" spans="1:36" x14ac:dyDescent="0.25">
      <c r="A5" s="33"/>
      <c r="B5" s="34" t="s">
        <v>3</v>
      </c>
      <c r="C5" s="34" t="s">
        <v>4</v>
      </c>
      <c r="D5" s="34" t="s">
        <v>3</v>
      </c>
      <c r="E5" s="34" t="s">
        <v>4</v>
      </c>
      <c r="F5" s="34" t="s">
        <v>3</v>
      </c>
      <c r="G5" s="34" t="s">
        <v>4</v>
      </c>
      <c r="H5" s="34" t="s">
        <v>3</v>
      </c>
      <c r="I5" s="34" t="s">
        <v>4</v>
      </c>
      <c r="J5" s="34" t="s">
        <v>3</v>
      </c>
      <c r="K5" s="34" t="s">
        <v>4</v>
      </c>
      <c r="L5" s="34" t="s">
        <v>3</v>
      </c>
      <c r="M5" s="34" t="s">
        <v>4</v>
      </c>
      <c r="N5" s="34" t="s">
        <v>3</v>
      </c>
      <c r="O5" s="34" t="s">
        <v>4</v>
      </c>
      <c r="P5" s="34" t="s">
        <v>3</v>
      </c>
      <c r="Q5" s="34" t="s">
        <v>4</v>
      </c>
      <c r="R5" s="34" t="s">
        <v>3</v>
      </c>
      <c r="S5" s="34" t="s">
        <v>4</v>
      </c>
      <c r="T5" s="34" t="s">
        <v>3</v>
      </c>
      <c r="U5" s="34" t="s">
        <v>4</v>
      </c>
      <c r="V5" s="34" t="s">
        <v>3</v>
      </c>
      <c r="W5" s="34" t="s">
        <v>4</v>
      </c>
      <c r="X5" s="34" t="s">
        <v>3</v>
      </c>
      <c r="Y5" s="34" t="s">
        <v>4</v>
      </c>
      <c r="Z5" s="34" t="s">
        <v>3</v>
      </c>
      <c r="AA5" s="34" t="s">
        <v>4</v>
      </c>
      <c r="AB5" s="34" t="s">
        <v>3</v>
      </c>
      <c r="AC5" s="34" t="s">
        <v>4</v>
      </c>
      <c r="AD5" s="34" t="s">
        <v>3</v>
      </c>
      <c r="AE5" s="34" t="s">
        <v>4</v>
      </c>
      <c r="AF5" s="34" t="s">
        <v>3</v>
      </c>
      <c r="AG5" s="34" t="s">
        <v>4</v>
      </c>
      <c r="AH5" s="34" t="s">
        <v>3</v>
      </c>
      <c r="AI5" s="34" t="s">
        <v>4</v>
      </c>
    </row>
    <row r="6" spans="1:36" x14ac:dyDescent="0.25">
      <c r="A6" s="42" t="s">
        <v>5</v>
      </c>
      <c r="B6" s="38">
        <v>0.2</v>
      </c>
      <c r="C6" s="38"/>
      <c r="D6" s="38"/>
      <c r="E6" s="38"/>
      <c r="F6" s="38">
        <v>0.2</v>
      </c>
      <c r="G6" s="38"/>
      <c r="H6" s="38"/>
      <c r="I6" s="38"/>
      <c r="J6" s="38">
        <v>0.2</v>
      </c>
      <c r="K6" s="38"/>
      <c r="L6" s="38"/>
      <c r="M6" s="38"/>
      <c r="N6" s="38">
        <v>0.20299741602067184</v>
      </c>
      <c r="O6" s="38"/>
      <c r="P6" s="38"/>
      <c r="Q6" s="38"/>
      <c r="R6" s="38">
        <v>0.19</v>
      </c>
      <c r="S6" s="38"/>
      <c r="T6" s="38"/>
      <c r="U6" s="38"/>
      <c r="V6" s="38">
        <v>0.18</v>
      </c>
      <c r="W6" s="38"/>
      <c r="X6" s="38"/>
      <c r="Y6" s="38"/>
      <c r="Z6" s="38">
        <v>0.21</v>
      </c>
      <c r="AA6" s="38"/>
      <c r="AB6" s="38">
        <v>0.01</v>
      </c>
      <c r="AC6" s="38"/>
      <c r="AD6" s="38">
        <v>0.25</v>
      </c>
      <c r="AE6" s="38"/>
      <c r="AF6" s="38"/>
      <c r="AG6" s="38"/>
      <c r="AH6" s="38">
        <v>2.5472E-4</v>
      </c>
      <c r="AI6" s="38"/>
    </row>
    <row r="7" spans="1:36" x14ac:dyDescent="0.25">
      <c r="A7" s="42" t="s">
        <v>6</v>
      </c>
      <c r="B7" s="38">
        <v>7.38</v>
      </c>
      <c r="C7" s="38"/>
      <c r="D7" s="38">
        <v>-0.05</v>
      </c>
      <c r="E7" s="38"/>
      <c r="F7" s="38"/>
      <c r="G7" s="38"/>
      <c r="H7" s="38">
        <v>-1.56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9"/>
      <c r="AD7" s="39">
        <v>2.09</v>
      </c>
      <c r="AE7" s="38"/>
      <c r="AF7" s="38"/>
      <c r="AG7" s="38"/>
      <c r="AH7" s="38">
        <v>1.2119514</v>
      </c>
      <c r="AI7" s="38"/>
    </row>
    <row r="8" spans="1:36" x14ac:dyDescent="0.25">
      <c r="A8" s="42" t="s">
        <v>62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9"/>
      <c r="AD8" s="38"/>
      <c r="AE8" s="38"/>
      <c r="AF8" s="38"/>
      <c r="AG8" s="38"/>
      <c r="AH8" s="38"/>
      <c r="AI8" s="38"/>
    </row>
    <row r="9" spans="1:36" x14ac:dyDescent="0.25">
      <c r="A9" s="42" t="s">
        <v>7</v>
      </c>
      <c r="B9" s="38">
        <v>1916.85</v>
      </c>
      <c r="C9" s="38"/>
      <c r="D9" s="38">
        <v>130.46530411478091</v>
      </c>
      <c r="E9" s="38"/>
      <c r="F9" s="38">
        <v>1932.47</v>
      </c>
      <c r="G9" s="38"/>
      <c r="H9" s="38">
        <v>-89.36999999999999</v>
      </c>
      <c r="I9" s="38"/>
      <c r="J9" s="38">
        <v>1740.33</v>
      </c>
      <c r="K9" s="38"/>
      <c r="L9" s="38">
        <v>-0.87000000000000099</v>
      </c>
      <c r="M9" s="38"/>
      <c r="N9" s="38">
        <v>2099.4159302309404</v>
      </c>
      <c r="O9" s="38"/>
      <c r="P9" s="38">
        <v>161.57999999999998</v>
      </c>
      <c r="Q9" s="38"/>
      <c r="R9" s="38">
        <v>2328.09</v>
      </c>
      <c r="S9" s="38"/>
      <c r="T9" s="38">
        <v>16.729999999999997</v>
      </c>
      <c r="U9" s="38"/>
      <c r="V9" s="38">
        <v>1686.48</v>
      </c>
      <c r="W9" s="38"/>
      <c r="X9" s="38">
        <v>-92.300000000000011</v>
      </c>
      <c r="Y9" s="38"/>
      <c r="Z9" s="38">
        <v>1851.43</v>
      </c>
      <c r="AA9" s="38"/>
      <c r="AB9" s="38">
        <v>83.09</v>
      </c>
      <c r="AC9" s="38"/>
      <c r="AD9" s="38">
        <v>2236.13</v>
      </c>
      <c r="AE9" s="38"/>
      <c r="AF9" s="38">
        <v>237.37</v>
      </c>
      <c r="AG9" s="38"/>
      <c r="AH9" s="38">
        <v>100.84842175999999</v>
      </c>
      <c r="AI9" s="38"/>
    </row>
    <row r="10" spans="1:36" x14ac:dyDescent="0.25">
      <c r="A10" s="43" t="s">
        <v>199</v>
      </c>
      <c r="B10" s="40">
        <f>SUM(B6:B9)</f>
        <v>1924.4299999999998</v>
      </c>
      <c r="C10" s="40">
        <f t="shared" ref="C10:AI10" si="0">SUM(C6:C9)</f>
        <v>0</v>
      </c>
      <c r="D10" s="40">
        <f t="shared" si="0"/>
        <v>130.41530411478089</v>
      </c>
      <c r="E10" s="40">
        <f t="shared" si="0"/>
        <v>0</v>
      </c>
      <c r="F10" s="40">
        <f t="shared" si="0"/>
        <v>1932.67</v>
      </c>
      <c r="G10" s="40">
        <f t="shared" si="0"/>
        <v>0</v>
      </c>
      <c r="H10" s="40">
        <f t="shared" si="0"/>
        <v>-90.929999999999993</v>
      </c>
      <c r="I10" s="40">
        <f t="shared" si="0"/>
        <v>0</v>
      </c>
      <c r="J10" s="40">
        <f t="shared" si="0"/>
        <v>1740.53</v>
      </c>
      <c r="K10" s="40">
        <f t="shared" si="0"/>
        <v>0</v>
      </c>
      <c r="L10" s="40">
        <f t="shared" si="0"/>
        <v>-0.87000000000000099</v>
      </c>
      <c r="M10" s="40">
        <f t="shared" si="0"/>
        <v>0</v>
      </c>
      <c r="N10" s="40">
        <f t="shared" si="0"/>
        <v>2099.6189276469609</v>
      </c>
      <c r="O10" s="40">
        <f t="shared" si="0"/>
        <v>0</v>
      </c>
      <c r="P10" s="40">
        <f t="shared" si="0"/>
        <v>161.57999999999998</v>
      </c>
      <c r="Q10" s="40">
        <f t="shared" si="0"/>
        <v>0</v>
      </c>
      <c r="R10" s="40">
        <f t="shared" si="0"/>
        <v>2328.2800000000002</v>
      </c>
      <c r="S10" s="40">
        <f t="shared" si="0"/>
        <v>0</v>
      </c>
      <c r="T10" s="40">
        <f t="shared" si="0"/>
        <v>16.729999999999997</v>
      </c>
      <c r="U10" s="40">
        <f t="shared" si="0"/>
        <v>0</v>
      </c>
      <c r="V10" s="40">
        <f t="shared" si="0"/>
        <v>1686.66</v>
      </c>
      <c r="W10" s="40">
        <f t="shared" si="0"/>
        <v>0</v>
      </c>
      <c r="X10" s="40">
        <f t="shared" si="0"/>
        <v>-92.300000000000011</v>
      </c>
      <c r="Y10" s="40">
        <f t="shared" si="0"/>
        <v>0</v>
      </c>
      <c r="Z10" s="40">
        <f t="shared" si="0"/>
        <v>1851.64</v>
      </c>
      <c r="AA10" s="40">
        <f t="shared" si="0"/>
        <v>0</v>
      </c>
      <c r="AB10" s="40">
        <f t="shared" si="0"/>
        <v>83.100000000000009</v>
      </c>
      <c r="AC10" s="40">
        <f t="shared" si="0"/>
        <v>0</v>
      </c>
      <c r="AD10" s="40">
        <f t="shared" si="0"/>
        <v>2238.4700000000003</v>
      </c>
      <c r="AE10" s="40">
        <f t="shared" si="0"/>
        <v>0</v>
      </c>
      <c r="AF10" s="40">
        <f t="shared" si="0"/>
        <v>237.37</v>
      </c>
      <c r="AG10" s="40">
        <f t="shared" si="0"/>
        <v>0</v>
      </c>
      <c r="AH10" s="40">
        <f t="shared" si="0"/>
        <v>102.06062788</v>
      </c>
      <c r="AI10" s="40">
        <f t="shared" si="0"/>
        <v>0</v>
      </c>
    </row>
    <row r="11" spans="1:36" x14ac:dyDescent="0.25">
      <c r="A11" s="42" t="s">
        <v>8</v>
      </c>
      <c r="B11" s="38">
        <v>0.03</v>
      </c>
      <c r="C11" s="38"/>
      <c r="D11" s="38">
        <v>-0.03</v>
      </c>
      <c r="E11" s="38"/>
      <c r="F11" s="38">
        <v>0.03</v>
      </c>
      <c r="G11" s="38"/>
      <c r="H11" s="38"/>
      <c r="I11" s="38"/>
      <c r="J11" s="38">
        <v>0.03</v>
      </c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1:36" x14ac:dyDescent="0.25">
      <c r="A12" s="42" t="s">
        <v>9</v>
      </c>
      <c r="B12" s="38">
        <v>4.62</v>
      </c>
      <c r="C12" s="38"/>
      <c r="D12" s="38"/>
      <c r="E12" s="38"/>
      <c r="F12" s="38">
        <v>0.38</v>
      </c>
      <c r="G12" s="38"/>
      <c r="H12" s="38"/>
      <c r="I12" s="38"/>
      <c r="J12" s="38">
        <v>1.41</v>
      </c>
      <c r="K12" s="38"/>
      <c r="L12" s="38">
        <v>0.19</v>
      </c>
      <c r="M12" s="38"/>
      <c r="N12" s="38">
        <v>1.3511078677002584</v>
      </c>
      <c r="O12" s="38"/>
      <c r="P12" s="38">
        <v>0.32</v>
      </c>
      <c r="Q12" s="38"/>
      <c r="R12" s="38">
        <v>5.76</v>
      </c>
      <c r="S12" s="38"/>
      <c r="T12" s="38">
        <v>1.1299999999999999</v>
      </c>
      <c r="U12" s="38"/>
      <c r="V12" s="38">
        <v>5.82</v>
      </c>
      <c r="W12" s="38"/>
      <c r="X12" s="38">
        <v>0.55000000000000004</v>
      </c>
      <c r="Y12" s="38"/>
      <c r="Z12" s="38">
        <v>7.73</v>
      </c>
      <c r="AA12" s="38"/>
      <c r="AB12" s="38">
        <v>0.81</v>
      </c>
      <c r="AC12" s="39"/>
      <c r="AD12" s="38">
        <v>11.42</v>
      </c>
      <c r="AE12" s="38"/>
      <c r="AF12" s="38">
        <v>1.8599999999999999</v>
      </c>
      <c r="AG12" s="38"/>
      <c r="AH12" s="38">
        <v>-1.3294640099999999</v>
      </c>
      <c r="AI12" s="38"/>
    </row>
    <row r="13" spans="1:36" x14ac:dyDescent="0.25">
      <c r="A13" s="42" t="s">
        <v>10</v>
      </c>
      <c r="B13" s="38">
        <v>246.7</v>
      </c>
      <c r="C13" s="38"/>
      <c r="D13" s="38">
        <v>27.439238506980036</v>
      </c>
      <c r="E13" s="38"/>
      <c r="F13" s="38">
        <v>253.91</v>
      </c>
      <c r="G13" s="38"/>
      <c r="H13" s="38">
        <v>7.37</v>
      </c>
      <c r="I13" s="38"/>
      <c r="J13" s="38">
        <v>231.13</v>
      </c>
      <c r="K13" s="38"/>
      <c r="L13" s="38">
        <v>5.92</v>
      </c>
      <c r="M13" s="38"/>
      <c r="N13" s="38">
        <v>236.17291989664082</v>
      </c>
      <c r="O13" s="38"/>
      <c r="P13" s="38">
        <v>7.45</v>
      </c>
      <c r="Q13" s="38"/>
      <c r="R13" s="38">
        <v>249.7</v>
      </c>
      <c r="S13" s="38"/>
      <c r="T13" s="38">
        <v>17.750000000000004</v>
      </c>
      <c r="U13" s="38"/>
      <c r="V13" s="38">
        <v>207.75</v>
      </c>
      <c r="W13" s="38"/>
      <c r="X13" s="38">
        <v>-16.43</v>
      </c>
      <c r="Y13" s="38"/>
      <c r="Z13" s="38">
        <v>261.27999999999997</v>
      </c>
      <c r="AA13" s="38"/>
      <c r="AB13" s="38">
        <v>9.7600000000000016</v>
      </c>
      <c r="AC13" s="39"/>
      <c r="AD13" s="38">
        <v>317.08</v>
      </c>
      <c r="AE13" s="38"/>
      <c r="AF13" s="38">
        <v>35.800000000000004</v>
      </c>
      <c r="AG13" s="38"/>
      <c r="AH13" s="38">
        <v>-0.57074002999999995</v>
      </c>
      <c r="AI13" s="38"/>
    </row>
    <row r="14" spans="1:36" x14ac:dyDescent="0.25">
      <c r="A14" s="42" t="s">
        <v>11</v>
      </c>
      <c r="B14" s="38">
        <v>0.01</v>
      </c>
      <c r="C14" s="38"/>
      <c r="D14" s="38"/>
      <c r="E14" s="38"/>
      <c r="F14" s="38">
        <v>0.01</v>
      </c>
      <c r="G14" s="38"/>
      <c r="H14" s="38"/>
      <c r="I14" s="38"/>
      <c r="J14" s="38">
        <v>0.01</v>
      </c>
      <c r="K14" s="38"/>
      <c r="L14" s="38"/>
      <c r="M14" s="38"/>
      <c r="N14" s="38">
        <v>1.2196382428940569E-2</v>
      </c>
      <c r="O14" s="38"/>
      <c r="P14" s="38"/>
      <c r="Q14" s="38"/>
      <c r="R14" s="38">
        <v>0.01</v>
      </c>
      <c r="S14" s="38"/>
      <c r="T14" s="38"/>
      <c r="U14" s="38"/>
      <c r="V14" s="38">
        <v>0.01</v>
      </c>
      <c r="W14" s="38"/>
      <c r="X14" s="38"/>
      <c r="Y14" s="38"/>
      <c r="Z14" s="38">
        <v>0.01</v>
      </c>
      <c r="AA14" s="38"/>
      <c r="AB14" s="38"/>
      <c r="AC14" s="39"/>
      <c r="AD14" s="38">
        <v>0.01</v>
      </c>
      <c r="AE14" s="38"/>
      <c r="AF14" s="38"/>
      <c r="AG14" s="38"/>
      <c r="AH14" s="38"/>
      <c r="AI14" s="38"/>
    </row>
    <row r="15" spans="1:36" x14ac:dyDescent="0.25">
      <c r="A15" s="42" t="s">
        <v>12</v>
      </c>
      <c r="B15" s="38">
        <v>48.258341856636896</v>
      </c>
      <c r="C15" s="38"/>
      <c r="D15" s="38">
        <v>4.12</v>
      </c>
      <c r="E15" s="38"/>
      <c r="F15" s="38">
        <v>10.6</v>
      </c>
      <c r="G15" s="38"/>
      <c r="H15" s="38">
        <v>3.5999999999999996</v>
      </c>
      <c r="I15" s="38"/>
      <c r="J15" s="38">
        <v>11.03</v>
      </c>
      <c r="K15" s="38"/>
      <c r="L15" s="38">
        <v>0.67</v>
      </c>
      <c r="M15" s="38"/>
      <c r="N15" s="38">
        <v>11.214263565891471</v>
      </c>
      <c r="O15" s="38"/>
      <c r="P15" s="38">
        <v>0.8899999999999999</v>
      </c>
      <c r="Q15" s="38"/>
      <c r="R15" s="38">
        <v>11.14</v>
      </c>
      <c r="S15" s="38"/>
      <c r="T15" s="38">
        <v>-0.62</v>
      </c>
      <c r="U15" s="38"/>
      <c r="V15" s="38">
        <v>10.18</v>
      </c>
      <c r="W15" s="38"/>
      <c r="X15" s="38"/>
      <c r="Y15" s="38"/>
      <c r="Z15" s="38">
        <v>11.19</v>
      </c>
      <c r="AA15" s="38"/>
      <c r="AB15" s="38">
        <v>-4.9999999999999933E-2</v>
      </c>
      <c r="AC15" s="39"/>
      <c r="AD15" s="38">
        <v>15.66</v>
      </c>
      <c r="AE15" s="38"/>
      <c r="AF15" s="38">
        <v>0.59</v>
      </c>
      <c r="AG15" s="38"/>
      <c r="AH15" s="38"/>
      <c r="AI15" s="38"/>
    </row>
    <row r="16" spans="1:36" x14ac:dyDescent="0.25">
      <c r="A16" s="42" t="s">
        <v>13</v>
      </c>
      <c r="B16" s="38">
        <v>2.3958656330749402</v>
      </c>
      <c r="C16" s="38"/>
      <c r="D16" s="38"/>
      <c r="E16" s="38"/>
      <c r="F16" s="38">
        <v>2.89</v>
      </c>
      <c r="G16" s="38"/>
      <c r="H16" s="38">
        <v>11.17</v>
      </c>
      <c r="I16" s="38"/>
      <c r="J16" s="38">
        <v>2.89</v>
      </c>
      <c r="K16" s="38"/>
      <c r="L16" s="38">
        <v>0.01</v>
      </c>
      <c r="M16" s="38"/>
      <c r="N16" s="38">
        <v>2.9325064599483204</v>
      </c>
      <c r="O16" s="38"/>
      <c r="P16" s="38">
        <v>0.04</v>
      </c>
      <c r="Q16" s="38"/>
      <c r="R16" s="38">
        <v>2.94</v>
      </c>
      <c r="S16" s="38"/>
      <c r="T16" s="38">
        <v>-0.01</v>
      </c>
      <c r="U16" s="38"/>
      <c r="V16" s="38">
        <v>2.68</v>
      </c>
      <c r="W16" s="38"/>
      <c r="X16" s="38">
        <v>-0.01</v>
      </c>
      <c r="Y16" s="38"/>
      <c r="Z16" s="38">
        <v>2.92</v>
      </c>
      <c r="AA16" s="38"/>
      <c r="AB16" s="38"/>
      <c r="AC16" s="39"/>
      <c r="AD16" s="38">
        <v>3.51</v>
      </c>
      <c r="AE16" s="38"/>
      <c r="AF16" s="38">
        <v>0.01</v>
      </c>
      <c r="AG16" s="38"/>
      <c r="AH16" s="38">
        <v>3.4694139999999998E-2</v>
      </c>
      <c r="AI16" s="38"/>
    </row>
    <row r="17" spans="1:35" x14ac:dyDescent="0.25">
      <c r="A17" s="42" t="s">
        <v>14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>
        <v>4.5478036175710598E-3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  <c r="AD17" s="38">
        <v>0.01</v>
      </c>
      <c r="AE17" s="38"/>
      <c r="AF17" s="38"/>
      <c r="AG17" s="38"/>
      <c r="AH17" s="38"/>
      <c r="AI17" s="38"/>
    </row>
    <row r="18" spans="1:35" x14ac:dyDescent="0.25">
      <c r="A18" s="42" t="s">
        <v>15</v>
      </c>
      <c r="B18" s="38">
        <v>1.34</v>
      </c>
      <c r="C18" s="38"/>
      <c r="D18" s="38">
        <v>0.08</v>
      </c>
      <c r="E18" s="38"/>
      <c r="F18" s="38">
        <v>1.38</v>
      </c>
      <c r="G18" s="38"/>
      <c r="H18" s="38">
        <v>3.9999999999999994E-2</v>
      </c>
      <c r="I18" s="38"/>
      <c r="J18" s="38">
        <v>4.72</v>
      </c>
      <c r="K18" s="38"/>
      <c r="L18" s="38">
        <v>3.3400000000000003</v>
      </c>
      <c r="M18" s="38"/>
      <c r="N18" s="38">
        <v>4.7927648578811368</v>
      </c>
      <c r="O18" s="38"/>
      <c r="P18" s="38">
        <v>-9.9999999999999967E-3</v>
      </c>
      <c r="Q18" s="38"/>
      <c r="R18" s="38">
        <v>4.83</v>
      </c>
      <c r="S18" s="38"/>
      <c r="T18" s="38">
        <v>0.03</v>
      </c>
      <c r="U18" s="38"/>
      <c r="V18" s="38">
        <v>4.54</v>
      </c>
      <c r="W18" s="38"/>
      <c r="X18" s="38">
        <v>-9.9999999999999811E-3</v>
      </c>
      <c r="Y18" s="38"/>
      <c r="Z18" s="38">
        <v>5</v>
      </c>
      <c r="AA18" s="38"/>
      <c r="AB18" s="38">
        <v>0.14000000000000001</v>
      </c>
      <c r="AC18" s="39"/>
      <c r="AD18" s="38">
        <v>6.07</v>
      </c>
      <c r="AE18" s="38"/>
      <c r="AF18" s="38">
        <v>0.67</v>
      </c>
      <c r="AG18" s="38"/>
      <c r="AH18" s="38">
        <v>0.11131206</v>
      </c>
      <c r="AI18" s="38"/>
    </row>
    <row r="19" spans="1:35" x14ac:dyDescent="0.25">
      <c r="A19" s="42" t="s">
        <v>16</v>
      </c>
      <c r="B19" s="38">
        <v>27.79</v>
      </c>
      <c r="C19" s="38"/>
      <c r="D19" s="38">
        <v>4.9999999999999989E-2</v>
      </c>
      <c r="E19" s="38"/>
      <c r="F19" s="38">
        <v>34.72</v>
      </c>
      <c r="G19" s="38"/>
      <c r="H19" s="38">
        <v>7.6099999999999994</v>
      </c>
      <c r="I19" s="38"/>
      <c r="J19" s="38">
        <v>32.36</v>
      </c>
      <c r="K19" s="38"/>
      <c r="L19" s="38">
        <v>-2.27</v>
      </c>
      <c r="M19" s="38"/>
      <c r="N19" s="38">
        <v>103.13463772609818</v>
      </c>
      <c r="O19" s="38"/>
      <c r="P19" s="38">
        <v>-1.7099999999999995</v>
      </c>
      <c r="Q19" s="38"/>
      <c r="R19" s="38">
        <v>122.05</v>
      </c>
      <c r="S19" s="38"/>
      <c r="T19" s="38">
        <v>19.170000000000002</v>
      </c>
      <c r="U19" s="38"/>
      <c r="V19" s="38">
        <v>101.77</v>
      </c>
      <c r="W19" s="38"/>
      <c r="X19" s="38">
        <v>-5.8599999999999994</v>
      </c>
      <c r="Y19" s="38"/>
      <c r="Z19" s="38">
        <v>113.05</v>
      </c>
      <c r="AA19" s="38"/>
      <c r="AB19" s="38">
        <v>8.35</v>
      </c>
      <c r="AC19" s="39"/>
      <c r="AD19" s="38">
        <v>376.29</v>
      </c>
      <c r="AE19" s="38"/>
      <c r="AF19" s="38">
        <v>16.04</v>
      </c>
      <c r="AG19" s="38"/>
      <c r="AH19" s="38">
        <v>-8.8003842900000002</v>
      </c>
      <c r="AI19" s="38"/>
    </row>
    <row r="20" spans="1:35" x14ac:dyDescent="0.25">
      <c r="A20" s="42" t="s">
        <v>17</v>
      </c>
      <c r="B20" s="38">
        <v>167.68</v>
      </c>
      <c r="C20" s="38"/>
      <c r="D20" s="38">
        <v>-6.4919499882673168</v>
      </c>
      <c r="E20" s="38"/>
      <c r="F20" s="38">
        <v>162.59</v>
      </c>
      <c r="G20" s="38"/>
      <c r="H20" s="38">
        <v>-1.1599999999999997</v>
      </c>
      <c r="I20" s="38"/>
      <c r="J20" s="38">
        <v>151.86000000000001</v>
      </c>
      <c r="K20" s="38"/>
      <c r="L20" s="38">
        <v>29.93</v>
      </c>
      <c r="M20" s="38"/>
      <c r="N20" s="38">
        <v>193.99653330119898</v>
      </c>
      <c r="O20" s="38"/>
      <c r="P20" s="38">
        <v>32.42</v>
      </c>
      <c r="Q20" s="38"/>
      <c r="R20" s="38">
        <v>176.72</v>
      </c>
      <c r="S20" s="38"/>
      <c r="T20" s="38">
        <v>18.829999999999998</v>
      </c>
      <c r="U20" s="38"/>
      <c r="V20" s="38">
        <v>151.74</v>
      </c>
      <c r="W20" s="38"/>
      <c r="X20" s="38">
        <v>0.77000000000000135</v>
      </c>
      <c r="Y20" s="38"/>
      <c r="Z20" s="38">
        <v>95.17</v>
      </c>
      <c r="AA20" s="38"/>
      <c r="AB20" s="38">
        <v>75.44</v>
      </c>
      <c r="AC20" s="39"/>
      <c r="AD20" s="38">
        <v>118.62</v>
      </c>
      <c r="AE20" s="38"/>
      <c r="AF20" s="38">
        <v>1.1700000000000017</v>
      </c>
      <c r="AG20" s="38"/>
      <c r="AH20" s="38">
        <v>-20.008018419999999</v>
      </c>
      <c r="AI20" s="38"/>
    </row>
    <row r="21" spans="1:35" x14ac:dyDescent="0.25">
      <c r="A21" s="42" t="s">
        <v>18</v>
      </c>
      <c r="B21" s="38">
        <v>0.28000000000000003</v>
      </c>
      <c r="C21" s="38"/>
      <c r="D21" s="38"/>
      <c r="E21" s="38"/>
      <c r="F21" s="38">
        <v>0.28000000000000003</v>
      </c>
      <c r="G21" s="38"/>
      <c r="H21" s="38"/>
      <c r="I21" s="38"/>
      <c r="J21" s="38">
        <v>0.28000000000000003</v>
      </c>
      <c r="K21" s="38"/>
      <c r="L21" s="38"/>
      <c r="M21" s="38"/>
      <c r="N21" s="38">
        <v>0.2757622739018088</v>
      </c>
      <c r="O21" s="38"/>
      <c r="P21" s="38"/>
      <c r="Q21" s="38"/>
      <c r="R21" s="38">
        <v>0.28000000000000003</v>
      </c>
      <c r="S21" s="38"/>
      <c r="T21" s="38"/>
      <c r="U21" s="38"/>
      <c r="V21" s="38">
        <v>0.26</v>
      </c>
      <c r="W21" s="38"/>
      <c r="X21" s="38"/>
      <c r="Y21" s="38"/>
      <c r="Z21" s="38">
        <v>0.28000000000000003</v>
      </c>
      <c r="AA21" s="38"/>
      <c r="AB21" s="38"/>
      <c r="AC21" s="39"/>
      <c r="AD21" s="38">
        <v>0.28000000000000003</v>
      </c>
      <c r="AE21" s="38"/>
      <c r="AF21" s="38"/>
      <c r="AG21" s="38"/>
      <c r="AH21" s="38"/>
      <c r="AI21" s="38"/>
    </row>
    <row r="22" spans="1:35" x14ac:dyDescent="0.25">
      <c r="A22" s="42" t="s">
        <v>19</v>
      </c>
      <c r="B22" s="38">
        <v>0.05</v>
      </c>
      <c r="C22" s="38"/>
      <c r="D22" s="38"/>
      <c r="E22" s="38"/>
      <c r="F22" s="38">
        <v>0.32</v>
      </c>
      <c r="G22" s="38"/>
      <c r="H22" s="38">
        <v>0.27999999999999997</v>
      </c>
      <c r="I22" s="38"/>
      <c r="J22" s="38">
        <v>0.15</v>
      </c>
      <c r="K22" s="38"/>
      <c r="L22" s="38">
        <v>-0.17</v>
      </c>
      <c r="M22" s="38"/>
      <c r="N22" s="38">
        <v>-1.3602067183462532</v>
      </c>
      <c r="O22" s="38"/>
      <c r="P22" s="38">
        <v>-1.59</v>
      </c>
      <c r="Q22" s="38"/>
      <c r="R22" s="38">
        <v>-3.96</v>
      </c>
      <c r="S22" s="38"/>
      <c r="T22" s="38">
        <v>-2.31</v>
      </c>
      <c r="U22" s="38"/>
      <c r="V22" s="38">
        <v>-4.07</v>
      </c>
      <c r="W22" s="38"/>
      <c r="X22" s="38">
        <v>-0.25</v>
      </c>
      <c r="Y22" s="38"/>
      <c r="Z22" s="38">
        <v>-4.45</v>
      </c>
      <c r="AA22" s="38"/>
      <c r="AB22" s="38">
        <v>-1.9999999999999997E-2</v>
      </c>
      <c r="AC22" s="39"/>
      <c r="AD22" s="38">
        <v>0.47</v>
      </c>
      <c r="AE22" s="38"/>
      <c r="AF22" s="38">
        <v>3.06</v>
      </c>
      <c r="AG22" s="38"/>
      <c r="AH22" s="38">
        <v>4.0968949800000001</v>
      </c>
      <c r="AI22" s="38"/>
    </row>
    <row r="23" spans="1:35" x14ac:dyDescent="0.25">
      <c r="A23" s="42" t="s">
        <v>20</v>
      </c>
      <c r="B23" s="38">
        <v>0.38</v>
      </c>
      <c r="C23" s="38"/>
      <c r="D23" s="38"/>
      <c r="E23" s="38"/>
      <c r="F23" s="38">
        <v>0.38</v>
      </c>
      <c r="G23" s="38"/>
      <c r="H23" s="38"/>
      <c r="I23" s="38"/>
      <c r="J23" s="38">
        <v>0.38</v>
      </c>
      <c r="K23" s="38"/>
      <c r="L23" s="38"/>
      <c r="M23" s="38"/>
      <c r="N23" s="38">
        <v>0.3807751937984496</v>
      </c>
      <c r="O23" s="38"/>
      <c r="P23" s="38"/>
      <c r="Q23" s="38"/>
      <c r="R23" s="38">
        <v>0.62</v>
      </c>
      <c r="S23" s="38"/>
      <c r="T23" s="38"/>
      <c r="U23" s="38"/>
      <c r="V23" s="38">
        <v>0.35</v>
      </c>
      <c r="W23" s="38"/>
      <c r="X23" s="38"/>
      <c r="Y23" s="38"/>
      <c r="Z23" s="38">
        <v>0.38</v>
      </c>
      <c r="AA23" s="38"/>
      <c r="AB23" s="38"/>
      <c r="AC23" s="39"/>
      <c r="AD23" s="38">
        <v>0.47</v>
      </c>
      <c r="AE23" s="38"/>
      <c r="AF23" s="38"/>
      <c r="AG23" s="38"/>
      <c r="AH23" s="38"/>
      <c r="AI23" s="38"/>
    </row>
    <row r="24" spans="1:35" x14ac:dyDescent="0.25">
      <c r="A24" s="42" t="s">
        <v>21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>
        <v>371.68744186046507</v>
      </c>
      <c r="O24" s="38"/>
      <c r="P24" s="38"/>
      <c r="Q24" s="38"/>
      <c r="R24" s="38">
        <v>374.83</v>
      </c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38"/>
      <c r="AE24" s="38"/>
      <c r="AF24" s="38"/>
      <c r="AG24" s="38"/>
      <c r="AH24" s="38"/>
      <c r="AI24" s="38"/>
    </row>
    <row r="25" spans="1:35" x14ac:dyDescent="0.25">
      <c r="A25" s="42" t="s">
        <v>22</v>
      </c>
      <c r="B25" s="38">
        <v>2.65</v>
      </c>
      <c r="C25" s="38"/>
      <c r="D25" s="38"/>
      <c r="E25" s="38"/>
      <c r="F25" s="38">
        <v>2.65</v>
      </c>
      <c r="G25" s="38"/>
      <c r="H25" s="38"/>
      <c r="I25" s="38"/>
      <c r="J25" s="38">
        <v>2.65</v>
      </c>
      <c r="K25" s="38"/>
      <c r="L25" s="38"/>
      <c r="M25" s="38"/>
      <c r="N25" s="38">
        <v>2.6530232558139537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>
        <v>0</v>
      </c>
      <c r="AA25" s="38"/>
      <c r="AB25" s="38"/>
      <c r="AC25" s="39"/>
      <c r="AD25" s="38"/>
      <c r="AE25" s="38"/>
      <c r="AF25" s="38"/>
      <c r="AG25" s="38"/>
      <c r="AH25" s="38"/>
      <c r="AI25" s="38"/>
    </row>
    <row r="26" spans="1:35" x14ac:dyDescent="0.25">
      <c r="A26" s="42" t="s">
        <v>23</v>
      </c>
      <c r="B26" s="38">
        <v>40.22</v>
      </c>
      <c r="C26" s="38"/>
      <c r="D26" s="38">
        <v>17.114454289000001</v>
      </c>
      <c r="E26" s="38"/>
      <c r="F26" s="38">
        <v>69.95</v>
      </c>
      <c r="G26" s="38"/>
      <c r="H26" s="38">
        <v>30.08</v>
      </c>
      <c r="I26" s="38"/>
      <c r="J26" s="38">
        <v>71.28</v>
      </c>
      <c r="K26" s="38"/>
      <c r="L26" s="38">
        <v>1.44</v>
      </c>
      <c r="M26" s="38"/>
      <c r="N26" s="38">
        <v>75.283096640826884</v>
      </c>
      <c r="O26" s="38"/>
      <c r="P26" s="38">
        <v>4.3499999999999996</v>
      </c>
      <c r="Q26" s="38"/>
      <c r="R26" s="38">
        <v>80.47</v>
      </c>
      <c r="S26" s="38"/>
      <c r="T26" s="38">
        <v>4.6199999999999992</v>
      </c>
      <c r="U26" s="38"/>
      <c r="V26" s="38">
        <v>77.97</v>
      </c>
      <c r="W26" s="38"/>
      <c r="X26" s="38">
        <v>4.3499999999999996</v>
      </c>
      <c r="Y26" s="38"/>
      <c r="Z26" s="38">
        <v>89.82</v>
      </c>
      <c r="AA26" s="38"/>
      <c r="AB26" s="38">
        <v>8.1300000000000008</v>
      </c>
      <c r="AC26" s="39"/>
      <c r="AD26" s="38">
        <v>118.31</v>
      </c>
      <c r="AE26" s="38"/>
      <c r="AF26" s="38">
        <v>22.389999999999997</v>
      </c>
      <c r="AG26" s="38"/>
      <c r="AH26" s="38">
        <v>2.5172040199999999</v>
      </c>
      <c r="AI26" s="38"/>
    </row>
    <row r="27" spans="1:35" x14ac:dyDescent="0.25">
      <c r="A27" s="42" t="s">
        <v>24</v>
      </c>
      <c r="B27" s="38">
        <v>12.9</v>
      </c>
      <c r="C27" s="38"/>
      <c r="D27" s="38">
        <v>13.537146600622609</v>
      </c>
      <c r="E27" s="38"/>
      <c r="F27" s="38">
        <v>15.91</v>
      </c>
      <c r="G27" s="38"/>
      <c r="H27" s="38">
        <v>2.38</v>
      </c>
      <c r="I27" s="38"/>
      <c r="J27" s="38">
        <v>17.96</v>
      </c>
      <c r="K27" s="38"/>
      <c r="L27" s="38">
        <v>1.2999999999999998</v>
      </c>
      <c r="M27" s="38"/>
      <c r="N27" s="38">
        <v>17.616330749354006</v>
      </c>
      <c r="O27" s="38"/>
      <c r="P27" s="38">
        <v>2.96</v>
      </c>
      <c r="Q27" s="38"/>
      <c r="R27" s="38">
        <v>17.239999999999998</v>
      </c>
      <c r="S27" s="38"/>
      <c r="T27" s="38"/>
      <c r="U27" s="38"/>
      <c r="V27" s="38">
        <v>16.5</v>
      </c>
      <c r="W27" s="38"/>
      <c r="X27" s="38">
        <v>0.71</v>
      </c>
      <c r="Y27" s="38"/>
      <c r="Z27" s="38">
        <v>19.13</v>
      </c>
      <c r="AA27" s="38"/>
      <c r="AB27" s="38">
        <v>1.1199999999999999</v>
      </c>
      <c r="AC27" s="39"/>
      <c r="AD27" s="38">
        <v>25.95</v>
      </c>
      <c r="AE27" s="38"/>
      <c r="AF27" s="38">
        <v>2.63</v>
      </c>
      <c r="AG27" s="38"/>
      <c r="AH27" s="38"/>
      <c r="AI27" s="38"/>
    </row>
    <row r="28" spans="1:35" x14ac:dyDescent="0.25">
      <c r="A28" s="42" t="s">
        <v>25</v>
      </c>
      <c r="B28" s="38">
        <v>0.86</v>
      </c>
      <c r="C28" s="38"/>
      <c r="D28" s="38"/>
      <c r="E28" s="38"/>
      <c r="F28" s="38">
        <v>0.86</v>
      </c>
      <c r="G28" s="38"/>
      <c r="H28" s="38"/>
      <c r="I28" s="38"/>
      <c r="J28" s="38">
        <v>0.86</v>
      </c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>
        <v>0</v>
      </c>
      <c r="AA28" s="38"/>
      <c r="AB28" s="38"/>
      <c r="AC28" s="39"/>
      <c r="AD28" s="38"/>
      <c r="AE28" s="38"/>
      <c r="AF28" s="38"/>
      <c r="AG28" s="38"/>
      <c r="AH28" s="38"/>
      <c r="AI28" s="38"/>
    </row>
    <row r="29" spans="1:35" x14ac:dyDescent="0.25">
      <c r="A29" s="42" t="s">
        <v>26</v>
      </c>
      <c r="B29" s="38">
        <v>33.97</v>
      </c>
      <c r="C29" s="38"/>
      <c r="D29" s="38">
        <v>6.119165165307427</v>
      </c>
      <c r="E29" s="38"/>
      <c r="F29" s="38">
        <v>29.99</v>
      </c>
      <c r="G29" s="38"/>
      <c r="H29" s="38">
        <v>-3.9099999999999997</v>
      </c>
      <c r="I29" s="38"/>
      <c r="J29" s="38">
        <v>28.43</v>
      </c>
      <c r="K29" s="38"/>
      <c r="L29" s="38">
        <v>-1.4200000000000002</v>
      </c>
      <c r="M29" s="38"/>
      <c r="N29" s="38">
        <v>23.826149870801032</v>
      </c>
      <c r="O29" s="38"/>
      <c r="P29" s="38">
        <v>0.27</v>
      </c>
      <c r="Q29" s="38"/>
      <c r="R29" s="38">
        <v>50.81</v>
      </c>
      <c r="S29" s="38"/>
      <c r="T29" s="38">
        <v>26.96</v>
      </c>
      <c r="U29" s="38"/>
      <c r="V29" s="38">
        <v>59.64</v>
      </c>
      <c r="W29" s="38"/>
      <c r="X29" s="38">
        <v>18.61</v>
      </c>
      <c r="Y29" s="38"/>
      <c r="Z29" s="38">
        <v>98.33</v>
      </c>
      <c r="AA29" s="38"/>
      <c r="AB29" s="38">
        <v>35.65</v>
      </c>
      <c r="AC29" s="39"/>
      <c r="AD29" s="38">
        <v>131.07</v>
      </c>
      <c r="AE29" s="38"/>
      <c r="AF29" s="38">
        <v>15.31</v>
      </c>
      <c r="AG29" s="38"/>
      <c r="AH29" s="38">
        <v>-4.4751521900000002</v>
      </c>
      <c r="AI29" s="38"/>
    </row>
    <row r="30" spans="1:35" x14ac:dyDescent="0.25">
      <c r="A30" s="42" t="s">
        <v>27</v>
      </c>
      <c r="B30" s="38">
        <v>1.23</v>
      </c>
      <c r="C30" s="38"/>
      <c r="D30" s="38"/>
      <c r="E30" s="38"/>
      <c r="F30" s="38">
        <v>1.23</v>
      </c>
      <c r="G30" s="38"/>
      <c r="H30" s="38"/>
      <c r="I30" s="38"/>
      <c r="J30" s="38">
        <v>1.23</v>
      </c>
      <c r="K30" s="38"/>
      <c r="L30" s="38"/>
      <c r="M30" s="38"/>
      <c r="N30" s="38">
        <v>1.1448062015503875</v>
      </c>
      <c r="O30" s="38"/>
      <c r="P30" s="38">
        <v>0</v>
      </c>
      <c r="Q30" s="38"/>
      <c r="R30" s="38">
        <v>1.1499999999999999</v>
      </c>
      <c r="S30" s="38"/>
      <c r="T30" s="38"/>
      <c r="U30" s="38"/>
      <c r="V30" s="38">
        <v>1.06</v>
      </c>
      <c r="W30" s="38"/>
      <c r="X30" s="38"/>
      <c r="Y30" s="38"/>
      <c r="Z30" s="38">
        <v>1.1499999999999999</v>
      </c>
      <c r="AA30" s="38"/>
      <c r="AB30" s="38"/>
      <c r="AC30" s="39"/>
      <c r="AD30" s="38">
        <v>7.48</v>
      </c>
      <c r="AE30" s="38"/>
      <c r="AF30" s="38">
        <v>1.9900000000000002</v>
      </c>
      <c r="AG30" s="38"/>
      <c r="AH30" s="38"/>
      <c r="AI30" s="38"/>
    </row>
    <row r="31" spans="1:35" x14ac:dyDescent="0.25">
      <c r="A31" s="42" t="s">
        <v>28</v>
      </c>
      <c r="B31" s="38">
        <v>3.91</v>
      </c>
      <c r="C31" s="38"/>
      <c r="D31" s="38">
        <v>-4.2624640181901237</v>
      </c>
      <c r="E31" s="38"/>
      <c r="F31" s="38">
        <v>4.2699999999999996</v>
      </c>
      <c r="G31" s="38"/>
      <c r="H31" s="38">
        <v>0.53</v>
      </c>
      <c r="I31" s="38"/>
      <c r="J31" s="38">
        <v>4.4000000000000004</v>
      </c>
      <c r="K31" s="38"/>
      <c r="L31" s="38">
        <v>0.12</v>
      </c>
      <c r="M31" s="38"/>
      <c r="N31" s="38">
        <v>4.523027407440483</v>
      </c>
      <c r="O31" s="38"/>
      <c r="P31" s="38">
        <v>0.13999999999999999</v>
      </c>
      <c r="Q31" s="38"/>
      <c r="R31" s="38">
        <v>4.8</v>
      </c>
      <c r="S31" s="38"/>
      <c r="T31" s="38">
        <v>0.22</v>
      </c>
      <c r="U31" s="38"/>
      <c r="V31" s="38">
        <v>496.54</v>
      </c>
      <c r="W31" s="38"/>
      <c r="X31" s="38">
        <v>8.67</v>
      </c>
      <c r="Y31" s="38"/>
      <c r="Z31" s="38">
        <v>319.57</v>
      </c>
      <c r="AA31" s="38"/>
      <c r="AB31" s="38">
        <v>-20.630000000000003</v>
      </c>
      <c r="AC31" s="39"/>
      <c r="AD31" s="38">
        <v>357.11</v>
      </c>
      <c r="AE31" s="38"/>
      <c r="AF31" s="38">
        <v>18.48</v>
      </c>
      <c r="AG31" s="38"/>
      <c r="AH31" s="38">
        <v>11.4358491</v>
      </c>
      <c r="AI31" s="38"/>
    </row>
    <row r="32" spans="1:35" x14ac:dyDescent="0.25">
      <c r="A32" s="42" t="s">
        <v>29</v>
      </c>
      <c r="B32" s="38">
        <v>162.88</v>
      </c>
      <c r="C32" s="38"/>
      <c r="D32" s="38">
        <v>1.11167740822949</v>
      </c>
      <c r="E32" s="38"/>
      <c r="F32" s="38">
        <v>379.6</v>
      </c>
      <c r="G32" s="38"/>
      <c r="H32" s="38">
        <v>129.95999999999998</v>
      </c>
      <c r="I32" s="38"/>
      <c r="J32" s="38">
        <v>369.28</v>
      </c>
      <c r="K32" s="38"/>
      <c r="L32" s="38">
        <v>7.6000000000000005</v>
      </c>
      <c r="M32" s="38"/>
      <c r="N32" s="38">
        <v>302.09821299293651</v>
      </c>
      <c r="O32" s="38"/>
      <c r="P32" s="38">
        <v>30.07</v>
      </c>
      <c r="Q32" s="38"/>
      <c r="R32" s="38">
        <v>344.96</v>
      </c>
      <c r="S32" s="38"/>
      <c r="T32" s="38">
        <v>17.71</v>
      </c>
      <c r="U32" s="38"/>
      <c r="V32" s="38">
        <v>459.61</v>
      </c>
      <c r="W32" s="38"/>
      <c r="X32" s="38">
        <v>6.9999999999999396E-2</v>
      </c>
      <c r="Y32" s="38"/>
      <c r="Z32" s="38">
        <v>602.70000000000005</v>
      </c>
      <c r="AA32" s="38"/>
      <c r="AB32" s="38">
        <v>8.6900000000000013</v>
      </c>
      <c r="AC32" s="39"/>
      <c r="AD32" s="38">
        <v>833.32</v>
      </c>
      <c r="AE32" s="38"/>
      <c r="AF32" s="38">
        <v>132.07</v>
      </c>
      <c r="AG32" s="38"/>
      <c r="AH32" s="38">
        <v>43.045625170000001</v>
      </c>
      <c r="AI32" s="38"/>
    </row>
    <row r="33" spans="1:35" x14ac:dyDescent="0.25">
      <c r="A33" s="42" t="s">
        <v>30</v>
      </c>
      <c r="B33" s="38">
        <v>3.13</v>
      </c>
      <c r="C33" s="38"/>
      <c r="D33" s="38"/>
      <c r="E33" s="38"/>
      <c r="F33" s="38">
        <v>3.13</v>
      </c>
      <c r="G33" s="38"/>
      <c r="H33" s="38"/>
      <c r="I33" s="38"/>
      <c r="J33" s="38">
        <v>3.13</v>
      </c>
      <c r="K33" s="38"/>
      <c r="L33" s="38"/>
      <c r="M33" s="38"/>
      <c r="N33" s="38">
        <v>3.1293023255813952</v>
      </c>
      <c r="O33" s="38"/>
      <c r="P33" s="38"/>
      <c r="Q33" s="38"/>
      <c r="R33" s="38">
        <v>3.47</v>
      </c>
      <c r="S33" s="38"/>
      <c r="T33" s="38">
        <v>-0.02</v>
      </c>
      <c r="U33" s="38"/>
      <c r="V33" s="38">
        <v>3.11</v>
      </c>
      <c r="W33" s="38"/>
      <c r="X33" s="38">
        <v>-0.03</v>
      </c>
      <c r="Y33" s="38"/>
      <c r="Z33" s="38">
        <v>3.73</v>
      </c>
      <c r="AA33" s="38"/>
      <c r="AB33" s="38">
        <v>0.33999999999999997</v>
      </c>
      <c r="AC33" s="39"/>
      <c r="AD33" s="38">
        <v>0.86</v>
      </c>
      <c r="AE33" s="38"/>
      <c r="AF33" s="38">
        <v>-0.16</v>
      </c>
      <c r="AG33" s="38"/>
      <c r="AH33" s="38">
        <v>-2.5471870000000001E-2</v>
      </c>
      <c r="AI33" s="38"/>
    </row>
    <row r="34" spans="1:35" x14ac:dyDescent="0.25">
      <c r="A34" s="42" t="s">
        <v>31</v>
      </c>
      <c r="B34" s="38">
        <v>3.67</v>
      </c>
      <c r="C34" s="38"/>
      <c r="D34" s="38">
        <v>1.6757246118181468</v>
      </c>
      <c r="E34" s="38"/>
      <c r="F34" s="38">
        <v>2.97</v>
      </c>
      <c r="G34" s="38"/>
      <c r="H34" s="38">
        <v>1.03</v>
      </c>
      <c r="I34" s="38"/>
      <c r="J34" s="38">
        <v>4.53</v>
      </c>
      <c r="K34" s="38"/>
      <c r="L34" s="38">
        <v>1.56</v>
      </c>
      <c r="M34" s="38"/>
      <c r="N34" s="38">
        <v>2.1763307493540052</v>
      </c>
      <c r="O34" s="38"/>
      <c r="P34" s="38">
        <v>0.26000000000000006</v>
      </c>
      <c r="Q34" s="38"/>
      <c r="R34" s="38">
        <v>4.7699999999999996</v>
      </c>
      <c r="S34" s="38"/>
      <c r="T34" s="38">
        <v>2.58</v>
      </c>
      <c r="U34" s="38"/>
      <c r="V34" s="38">
        <v>6.19</v>
      </c>
      <c r="W34" s="38"/>
      <c r="X34" s="38">
        <v>1.94</v>
      </c>
      <c r="Y34" s="38"/>
      <c r="Z34" s="38">
        <v>5.63</v>
      </c>
      <c r="AA34" s="38"/>
      <c r="AB34" s="38">
        <v>-1.0500000000000003</v>
      </c>
      <c r="AC34" s="39"/>
      <c r="AD34" s="38">
        <v>7.34</v>
      </c>
      <c r="AE34" s="38"/>
      <c r="AF34" s="38">
        <v>1.5700000000000003</v>
      </c>
      <c r="AG34" s="38"/>
      <c r="AH34" s="38">
        <v>0.80058076</v>
      </c>
      <c r="AI34" s="38"/>
    </row>
    <row r="35" spans="1:35" x14ac:dyDescent="0.25">
      <c r="A35" s="42" t="s">
        <v>32</v>
      </c>
      <c r="B35" s="38">
        <v>3.9</v>
      </c>
      <c r="C35" s="38"/>
      <c r="D35" s="38">
        <v>-1.7</v>
      </c>
      <c r="E35" s="38"/>
      <c r="F35" s="38">
        <v>3.17</v>
      </c>
      <c r="G35" s="38"/>
      <c r="H35" s="38">
        <v>-0.42</v>
      </c>
      <c r="I35" s="38"/>
      <c r="J35" s="38">
        <v>4.2699999999999996</v>
      </c>
      <c r="K35" s="38"/>
      <c r="L35" s="38">
        <v>0.86</v>
      </c>
      <c r="M35" s="38"/>
      <c r="N35" s="38">
        <v>11.741680620155037</v>
      </c>
      <c r="O35" s="38"/>
      <c r="P35" s="38">
        <v>3.34</v>
      </c>
      <c r="Q35" s="38"/>
      <c r="R35" s="38">
        <v>23.38</v>
      </c>
      <c r="S35" s="38"/>
      <c r="T35" s="38">
        <v>10.17</v>
      </c>
      <c r="U35" s="38"/>
      <c r="V35" s="38">
        <v>21.21</v>
      </c>
      <c r="W35" s="38"/>
      <c r="X35" s="38">
        <v>1.38</v>
      </c>
      <c r="Y35" s="38"/>
      <c r="Z35" s="38">
        <v>22.1</v>
      </c>
      <c r="AA35" s="38"/>
      <c r="AB35" s="38">
        <v>-4.47</v>
      </c>
      <c r="AC35" s="39"/>
      <c r="AD35" s="38">
        <v>28.64</v>
      </c>
      <c r="AE35" s="38"/>
      <c r="AF35" s="38">
        <v>2.21</v>
      </c>
      <c r="AG35" s="38"/>
      <c r="AH35" s="38">
        <v>1.70349219</v>
      </c>
      <c r="AI35" s="38"/>
    </row>
    <row r="36" spans="1:35" x14ac:dyDescent="0.25">
      <c r="A36" s="42" t="s">
        <v>33</v>
      </c>
      <c r="B36" s="38">
        <v>242.71</v>
      </c>
      <c r="C36" s="38"/>
      <c r="D36" s="38">
        <v>17.38839816007604</v>
      </c>
      <c r="E36" s="38"/>
      <c r="F36" s="38">
        <v>248.63</v>
      </c>
      <c r="G36" s="38"/>
      <c r="H36" s="38">
        <v>-7.52</v>
      </c>
      <c r="I36" s="38"/>
      <c r="J36" s="38">
        <v>236.64</v>
      </c>
      <c r="K36" s="38"/>
      <c r="L36" s="38">
        <v>-13.080000000000002</v>
      </c>
      <c r="M36" s="38"/>
      <c r="N36" s="38">
        <v>253.15195185847878</v>
      </c>
      <c r="O36" s="38"/>
      <c r="P36" s="38">
        <v>15.559999999999999</v>
      </c>
      <c r="Q36" s="38"/>
      <c r="R36" s="38">
        <v>89.02</v>
      </c>
      <c r="S36" s="38"/>
      <c r="T36" s="38">
        <v>-12.079999999999998</v>
      </c>
      <c r="U36" s="38"/>
      <c r="V36" s="38">
        <v>83.97</v>
      </c>
      <c r="W36" s="38"/>
      <c r="X36" s="38">
        <v>-0.57999999999999963</v>
      </c>
      <c r="Y36" s="38"/>
      <c r="Z36" s="38">
        <v>95.23</v>
      </c>
      <c r="AA36" s="38"/>
      <c r="AB36" s="38">
        <v>5.0699999999999994</v>
      </c>
      <c r="AC36" s="39"/>
      <c r="AD36" s="38">
        <v>77.010000000000005</v>
      </c>
      <c r="AE36" s="38"/>
      <c r="AF36" s="38">
        <v>2.9499999999999997</v>
      </c>
      <c r="AG36" s="38"/>
      <c r="AH36" s="38">
        <v>1.1024554900000001</v>
      </c>
      <c r="AI36" s="38"/>
    </row>
    <row r="37" spans="1:35" x14ac:dyDescent="0.25">
      <c r="A37" s="42" t="s">
        <v>34</v>
      </c>
      <c r="B37" s="38">
        <v>34.22</v>
      </c>
      <c r="C37" s="38"/>
      <c r="D37" s="38">
        <v>0.63</v>
      </c>
      <c r="E37" s="38"/>
      <c r="F37" s="38">
        <v>22.28</v>
      </c>
      <c r="G37" s="38"/>
      <c r="H37" s="38">
        <v>-12.219999999999999</v>
      </c>
      <c r="I37" s="38"/>
      <c r="J37" s="38">
        <v>21.74</v>
      </c>
      <c r="K37" s="38"/>
      <c r="L37" s="38">
        <v>-0.63</v>
      </c>
      <c r="M37" s="38"/>
      <c r="N37" s="38">
        <v>22.310105502044401</v>
      </c>
      <c r="O37" s="38"/>
      <c r="P37" s="38">
        <v>0.47</v>
      </c>
      <c r="Q37" s="38"/>
      <c r="R37" s="38">
        <v>23.54</v>
      </c>
      <c r="S37" s="38"/>
      <c r="T37" s="38">
        <v>1.02</v>
      </c>
      <c r="U37" s="38"/>
      <c r="V37" s="38">
        <v>22.09</v>
      </c>
      <c r="W37" s="38"/>
      <c r="X37" s="38">
        <v>1.31</v>
      </c>
      <c r="Y37" s="38"/>
      <c r="Z37" s="38">
        <v>0.01</v>
      </c>
      <c r="AA37" s="38"/>
      <c r="AB37" s="38">
        <v>-8.0000000000000016E-2</v>
      </c>
      <c r="AC37" s="39"/>
      <c r="AD37" s="38"/>
      <c r="AE37" s="38"/>
      <c r="AF37" s="38"/>
      <c r="AG37" s="38"/>
      <c r="AH37" s="38"/>
      <c r="AI37" s="38"/>
    </row>
    <row r="38" spans="1:35" x14ac:dyDescent="0.25">
      <c r="A38" s="42" t="s">
        <v>35</v>
      </c>
      <c r="B38" s="38">
        <v>71.64</v>
      </c>
      <c r="C38" s="38"/>
      <c r="D38" s="38">
        <v>61.382283528856071</v>
      </c>
      <c r="E38" s="38"/>
      <c r="F38" s="38">
        <v>118.12</v>
      </c>
      <c r="G38" s="38"/>
      <c r="H38" s="38">
        <v>26.050000000000004</v>
      </c>
      <c r="I38" s="38"/>
      <c r="J38" s="38">
        <v>95.99</v>
      </c>
      <c r="K38" s="38"/>
      <c r="L38" s="38">
        <v>-38.160000000000004</v>
      </c>
      <c r="M38" s="38"/>
      <c r="N38" s="38">
        <v>117.81276252299742</v>
      </c>
      <c r="O38" s="38"/>
      <c r="P38" s="38">
        <v>8.76</v>
      </c>
      <c r="Q38" s="38"/>
      <c r="R38" s="38">
        <v>134.63</v>
      </c>
      <c r="S38" s="38"/>
      <c r="T38" s="38">
        <v>24.8</v>
      </c>
      <c r="U38" s="38"/>
      <c r="V38" s="38">
        <v>156.15</v>
      </c>
      <c r="W38" s="38"/>
      <c r="X38" s="38">
        <v>30.099999999999998</v>
      </c>
      <c r="Y38" s="38"/>
      <c r="Z38" s="38">
        <v>191.82</v>
      </c>
      <c r="AA38" s="38"/>
      <c r="AB38" s="38">
        <v>21.99</v>
      </c>
      <c r="AC38" s="39"/>
      <c r="AD38" s="38">
        <v>263.8</v>
      </c>
      <c r="AE38" s="38"/>
      <c r="AF38" s="38">
        <v>22.75</v>
      </c>
      <c r="AG38" s="38"/>
      <c r="AH38" s="38">
        <v>14.440544470000001</v>
      </c>
      <c r="AI38" s="38"/>
    </row>
    <row r="39" spans="1:35" x14ac:dyDescent="0.25">
      <c r="A39" s="42" t="s">
        <v>36</v>
      </c>
      <c r="B39" s="38">
        <v>0.32</v>
      </c>
      <c r="C39" s="38"/>
      <c r="D39" s="38"/>
      <c r="E39" s="38"/>
      <c r="F39" s="38">
        <v>0.32</v>
      </c>
      <c r="G39" s="38"/>
      <c r="H39" s="38"/>
      <c r="I39" s="38"/>
      <c r="J39" s="38">
        <v>0.32</v>
      </c>
      <c r="K39" s="38"/>
      <c r="L39" s="38"/>
      <c r="M39" s="38"/>
      <c r="N39" s="38">
        <v>0.32351421188630491</v>
      </c>
      <c r="O39" s="38"/>
      <c r="P39" s="38"/>
      <c r="Q39" s="38"/>
      <c r="R39" s="38">
        <v>0.33</v>
      </c>
      <c r="S39" s="38"/>
      <c r="T39" s="38"/>
      <c r="U39" s="38"/>
      <c r="V39" s="38">
        <v>0.3</v>
      </c>
      <c r="W39" s="38"/>
      <c r="X39" s="38"/>
      <c r="Y39" s="38"/>
      <c r="Z39" s="38">
        <v>0.33</v>
      </c>
      <c r="AA39" s="38"/>
      <c r="AB39" s="38"/>
      <c r="AC39" s="39"/>
      <c r="AD39" s="38">
        <v>0.4</v>
      </c>
      <c r="AE39" s="38"/>
      <c r="AF39" s="38"/>
      <c r="AG39" s="38"/>
      <c r="AH39" s="38"/>
      <c r="AI39" s="38"/>
    </row>
    <row r="40" spans="1:35" x14ac:dyDescent="0.25">
      <c r="A40" s="42" t="s">
        <v>37</v>
      </c>
      <c r="B40" s="38">
        <v>119.62</v>
      </c>
      <c r="C40" s="38"/>
      <c r="D40" s="38">
        <v>0.49301110714544916</v>
      </c>
      <c r="E40" s="38"/>
      <c r="F40" s="38">
        <v>126.01</v>
      </c>
      <c r="G40" s="38"/>
      <c r="H40" s="38">
        <v>3.9999999999999996</v>
      </c>
      <c r="I40" s="38"/>
      <c r="J40" s="38">
        <v>206.27</v>
      </c>
      <c r="K40" s="38"/>
      <c r="L40" s="38">
        <v>12.540000000000001</v>
      </c>
      <c r="M40" s="38"/>
      <c r="N40" s="38">
        <v>333.86277831017247</v>
      </c>
      <c r="O40" s="38"/>
      <c r="P40" s="38">
        <v>-70.94</v>
      </c>
      <c r="Q40" s="38"/>
      <c r="R40" s="38">
        <v>299.35000000000002</v>
      </c>
      <c r="S40" s="38"/>
      <c r="T40" s="38">
        <v>5.5400000000000027</v>
      </c>
      <c r="U40" s="38"/>
      <c r="V40" s="38">
        <v>204.39</v>
      </c>
      <c r="W40" s="38"/>
      <c r="X40" s="38">
        <v>-33.21</v>
      </c>
      <c r="Y40" s="38"/>
      <c r="Z40" s="38">
        <v>205.17</v>
      </c>
      <c r="AA40" s="38"/>
      <c r="AB40" s="38">
        <v>-7.78</v>
      </c>
      <c r="AC40" s="39"/>
      <c r="AD40" s="38">
        <v>164.56</v>
      </c>
      <c r="AE40" s="38"/>
      <c r="AF40" s="38">
        <v>-37.400000000000006</v>
      </c>
      <c r="AG40" s="38"/>
      <c r="AH40" s="38">
        <v>-36.087617059999999</v>
      </c>
      <c r="AI40" s="38"/>
    </row>
    <row r="41" spans="1:35" x14ac:dyDescent="0.25">
      <c r="A41" s="42" t="s">
        <v>38</v>
      </c>
      <c r="B41" s="38">
        <v>0.23</v>
      </c>
      <c r="C41" s="38"/>
      <c r="D41" s="38"/>
      <c r="E41" s="38"/>
      <c r="F41" s="38">
        <v>0.23</v>
      </c>
      <c r="G41" s="38"/>
      <c r="H41" s="38"/>
      <c r="I41" s="38"/>
      <c r="J41" s="38">
        <v>0.23</v>
      </c>
      <c r="K41" s="38"/>
      <c r="L41" s="38"/>
      <c r="M41" s="38"/>
      <c r="N41" s="38">
        <v>0.23338501291989666</v>
      </c>
      <c r="O41" s="38"/>
      <c r="P41" s="38"/>
      <c r="Q41" s="38"/>
      <c r="R41" s="38"/>
      <c r="S41" s="38"/>
      <c r="T41" s="38"/>
      <c r="U41" s="38"/>
      <c r="V41" s="38">
        <v>0.22</v>
      </c>
      <c r="W41" s="38"/>
      <c r="X41" s="38"/>
      <c r="Y41" s="38"/>
      <c r="Z41" s="38">
        <v>0.24</v>
      </c>
      <c r="AA41" s="38"/>
      <c r="AB41" s="38"/>
      <c r="AC41" s="39"/>
      <c r="AD41" s="38">
        <v>0.28999999999999998</v>
      </c>
      <c r="AE41" s="38"/>
      <c r="AF41" s="38"/>
      <c r="AG41" s="38"/>
      <c r="AH41" s="38"/>
      <c r="AI41" s="38"/>
    </row>
    <row r="42" spans="1:35" x14ac:dyDescent="0.25">
      <c r="A42" s="42" t="s">
        <v>39</v>
      </c>
      <c r="B42" s="38"/>
      <c r="C42" s="38"/>
      <c r="D42" s="38">
        <v>88.43</v>
      </c>
      <c r="E42" s="38"/>
      <c r="F42" s="38"/>
      <c r="G42" s="38"/>
      <c r="H42" s="38">
        <v>-3.2900000000000009</v>
      </c>
      <c r="I42" s="38"/>
      <c r="J42" s="38"/>
      <c r="K42" s="38"/>
      <c r="L42" s="38">
        <v>2.16</v>
      </c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9"/>
      <c r="AD42" s="38"/>
      <c r="AE42" s="38"/>
      <c r="AF42" s="38"/>
      <c r="AG42" s="38"/>
      <c r="AH42" s="38"/>
      <c r="AI42" s="38"/>
    </row>
    <row r="43" spans="1:35" x14ac:dyDescent="0.25">
      <c r="A43" s="42" t="s">
        <v>40</v>
      </c>
      <c r="B43" s="38">
        <v>26.63</v>
      </c>
      <c r="C43" s="38"/>
      <c r="D43" s="38"/>
      <c r="E43" s="38"/>
      <c r="F43" s="38">
        <v>29.55</v>
      </c>
      <c r="G43" s="38"/>
      <c r="H43" s="38">
        <v>0.04</v>
      </c>
      <c r="I43" s="38"/>
      <c r="J43" s="38">
        <v>59.51</v>
      </c>
      <c r="K43" s="38"/>
      <c r="L43" s="38">
        <v>0.99</v>
      </c>
      <c r="M43" s="38"/>
      <c r="N43" s="38">
        <v>61.425583782325582</v>
      </c>
      <c r="O43" s="38"/>
      <c r="P43" s="38">
        <v>1.2000000000000002</v>
      </c>
      <c r="Q43" s="38"/>
      <c r="R43" s="38">
        <v>35.17</v>
      </c>
      <c r="S43" s="38"/>
      <c r="T43" s="38">
        <v>2.1</v>
      </c>
      <c r="U43" s="38"/>
      <c r="V43" s="38">
        <v>34.89</v>
      </c>
      <c r="W43" s="38"/>
      <c r="X43" s="38">
        <v>-0.67</v>
      </c>
      <c r="Y43" s="38"/>
      <c r="Z43" s="38">
        <v>35.369999999999997</v>
      </c>
      <c r="AA43" s="38"/>
      <c r="AB43" s="38">
        <v>-0.44000000000000006</v>
      </c>
      <c r="AC43" s="39"/>
      <c r="AD43" s="38">
        <v>39.479999999999997</v>
      </c>
      <c r="AE43" s="38"/>
      <c r="AF43" s="38">
        <v>3.41</v>
      </c>
      <c r="AG43" s="38"/>
      <c r="AH43" s="38">
        <v>-2.3618486700000001</v>
      </c>
      <c r="AI43" s="38"/>
    </row>
    <row r="44" spans="1:35" x14ac:dyDescent="0.25">
      <c r="A44" s="42" t="s">
        <v>41</v>
      </c>
      <c r="B44" s="38">
        <v>2.17</v>
      </c>
      <c r="C44" s="38"/>
      <c r="D44" s="38">
        <v>-0.76705290726444486</v>
      </c>
      <c r="E44" s="38"/>
      <c r="F44" s="38">
        <v>2.23</v>
      </c>
      <c r="G44" s="38"/>
      <c r="H44" s="38">
        <v>7.0000000000000007E-2</v>
      </c>
      <c r="I44" s="38"/>
      <c r="J44" s="38">
        <v>1.79</v>
      </c>
      <c r="K44" s="38"/>
      <c r="L44" s="38">
        <v>-0.44</v>
      </c>
      <c r="M44" s="38"/>
      <c r="N44" s="38">
        <v>1.7949354005167957</v>
      </c>
      <c r="O44" s="38"/>
      <c r="P44" s="38"/>
      <c r="Q44" s="38"/>
      <c r="R44" s="38">
        <v>1.81</v>
      </c>
      <c r="S44" s="38"/>
      <c r="T44" s="38"/>
      <c r="U44" s="38"/>
      <c r="V44" s="38">
        <v>1.66</v>
      </c>
      <c r="W44" s="38"/>
      <c r="X44" s="38"/>
      <c r="Y44" s="38"/>
      <c r="Z44" s="38">
        <v>1.8</v>
      </c>
      <c r="AA44" s="38"/>
      <c r="AB44" s="38"/>
      <c r="AC44" s="39"/>
      <c r="AD44" s="38">
        <v>2.23</v>
      </c>
      <c r="AE44" s="38"/>
      <c r="AF44" s="38"/>
      <c r="AG44" s="38"/>
      <c r="AH44" s="38"/>
      <c r="AI44" s="38"/>
    </row>
    <row r="45" spans="1:35" x14ac:dyDescent="0.25">
      <c r="A45" s="42" t="s">
        <v>42</v>
      </c>
      <c r="B45" s="38">
        <v>0.87</v>
      </c>
      <c r="C45" s="38"/>
      <c r="D45" s="38"/>
      <c r="E45" s="38"/>
      <c r="F45" s="38">
        <v>0.87</v>
      </c>
      <c r="G45" s="38"/>
      <c r="H45" s="38"/>
      <c r="I45" s="38"/>
      <c r="J45" s="38">
        <v>0.87</v>
      </c>
      <c r="K45" s="38"/>
      <c r="L45" s="38"/>
      <c r="M45" s="38"/>
      <c r="N45" s="38">
        <v>0.87483204134366921</v>
      </c>
      <c r="O45" s="38"/>
      <c r="P45" s="38"/>
      <c r="Q45" s="38"/>
      <c r="R45" s="38">
        <v>0.88</v>
      </c>
      <c r="S45" s="38"/>
      <c r="T45" s="38"/>
      <c r="U45" s="38"/>
      <c r="V45" s="38">
        <v>0.81</v>
      </c>
      <c r="W45" s="38"/>
      <c r="X45" s="38">
        <v>2.1800000000000002</v>
      </c>
      <c r="Y45" s="38"/>
      <c r="Z45" s="38">
        <v>0.88</v>
      </c>
      <c r="AA45" s="38"/>
      <c r="AB45" s="38"/>
      <c r="AC45" s="39"/>
      <c r="AD45" s="38">
        <v>1.08</v>
      </c>
      <c r="AE45" s="38"/>
      <c r="AF45" s="38"/>
      <c r="AG45" s="38"/>
      <c r="AH45" s="38"/>
      <c r="AI45" s="38"/>
    </row>
    <row r="46" spans="1:35" x14ac:dyDescent="0.25">
      <c r="A46" s="42" t="s">
        <v>43</v>
      </c>
      <c r="B46" s="38">
        <v>26.72</v>
      </c>
      <c r="C46" s="38"/>
      <c r="D46" s="38">
        <v>6.8430057036757876</v>
      </c>
      <c r="E46" s="38"/>
      <c r="F46" s="38"/>
      <c r="G46" s="38"/>
      <c r="H46" s="38">
        <v>1.0900000000000001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9"/>
      <c r="AD46" s="38"/>
      <c r="AE46" s="38"/>
      <c r="AF46" s="38"/>
      <c r="AG46" s="38"/>
      <c r="AH46" s="38"/>
      <c r="AI46" s="38"/>
    </row>
    <row r="47" spans="1:35" x14ac:dyDescent="0.25">
      <c r="A47" s="42" t="s">
        <v>44</v>
      </c>
      <c r="B47" s="38">
        <v>2.1</v>
      </c>
      <c r="C47" s="38"/>
      <c r="D47" s="38"/>
      <c r="E47" s="38"/>
      <c r="F47" s="38">
        <v>2.1</v>
      </c>
      <c r="G47" s="38"/>
      <c r="H47" s="38"/>
      <c r="I47" s="38"/>
      <c r="J47" s="38">
        <v>2.1</v>
      </c>
      <c r="K47" s="38"/>
      <c r="L47" s="38"/>
      <c r="M47" s="38"/>
      <c r="N47" s="38">
        <v>2.1012919896640825</v>
      </c>
      <c r="O47" s="38"/>
      <c r="P47" s="38"/>
      <c r="Q47" s="38"/>
      <c r="R47" s="38">
        <v>2.12</v>
      </c>
      <c r="S47" s="38"/>
      <c r="T47" s="38"/>
      <c r="U47" s="38"/>
      <c r="V47" s="38">
        <v>1.95</v>
      </c>
      <c r="W47" s="38"/>
      <c r="X47" s="38"/>
      <c r="Y47" s="38"/>
      <c r="Z47" s="38">
        <v>2.12</v>
      </c>
      <c r="AA47" s="38"/>
      <c r="AB47" s="38"/>
      <c r="AC47" s="39"/>
      <c r="AD47" s="38">
        <v>2.52</v>
      </c>
      <c r="AE47" s="38"/>
      <c r="AF47" s="38">
        <v>0</v>
      </c>
      <c r="AG47" s="38"/>
      <c r="AH47" s="38"/>
      <c r="AI47" s="38"/>
    </row>
    <row r="48" spans="1:35" x14ac:dyDescent="0.25">
      <c r="A48" s="42" t="s">
        <v>45</v>
      </c>
      <c r="B48" s="38">
        <v>0.03</v>
      </c>
      <c r="C48" s="38"/>
      <c r="D48" s="38"/>
      <c r="E48" s="38"/>
      <c r="F48" s="38">
        <v>0.03</v>
      </c>
      <c r="G48" s="38"/>
      <c r="H48" s="38"/>
      <c r="I48" s="38"/>
      <c r="J48" s="38">
        <v>0.03</v>
      </c>
      <c r="K48" s="38"/>
      <c r="L48" s="38"/>
      <c r="M48" s="38"/>
      <c r="N48" s="38">
        <v>2.9560723514211889E-2</v>
      </c>
      <c r="O48" s="38"/>
      <c r="P48" s="38"/>
      <c r="Q48" s="38"/>
      <c r="R48" s="38">
        <v>0.03</v>
      </c>
      <c r="S48" s="38"/>
      <c r="T48" s="38"/>
      <c r="U48" s="38"/>
      <c r="V48" s="38">
        <v>0.03</v>
      </c>
      <c r="W48" s="38"/>
      <c r="X48" s="38"/>
      <c r="Y48" s="38"/>
      <c r="Z48" s="38">
        <v>0.03</v>
      </c>
      <c r="AA48" s="38"/>
      <c r="AB48" s="38"/>
      <c r="AC48" s="39"/>
      <c r="AD48" s="38">
        <v>0.04</v>
      </c>
      <c r="AE48" s="38"/>
      <c r="AF48" s="38"/>
      <c r="AG48" s="38"/>
      <c r="AH48" s="38"/>
      <c r="AI48" s="38"/>
    </row>
    <row r="49" spans="1:35" x14ac:dyDescent="0.25">
      <c r="A49" s="42" t="s">
        <v>46</v>
      </c>
      <c r="B49" s="38"/>
      <c r="C49" s="38"/>
      <c r="D49" s="38">
        <v>6.2345316633049486E-2</v>
      </c>
      <c r="E49" s="38"/>
      <c r="F49" s="38">
        <v>0.02</v>
      </c>
      <c r="G49" s="38"/>
      <c r="H49" s="38">
        <v>-0.02</v>
      </c>
      <c r="I49" s="38"/>
      <c r="J49" s="38">
        <v>0.01</v>
      </c>
      <c r="K49" s="38"/>
      <c r="L49" s="38">
        <v>1.0000000000000002E-2</v>
      </c>
      <c r="M49" s="38"/>
      <c r="N49" s="38"/>
      <c r="O49" s="38"/>
      <c r="P49" s="38">
        <v>-1.0000000000000002E-2</v>
      </c>
      <c r="Q49" s="38"/>
      <c r="R49" s="38">
        <v>0.01</v>
      </c>
      <c r="S49" s="38"/>
      <c r="T49" s="38">
        <v>1.0000000000000002E-2</v>
      </c>
      <c r="U49" s="38"/>
      <c r="V49" s="38">
        <v>0.01</v>
      </c>
      <c r="W49" s="38"/>
      <c r="X49" s="38">
        <v>-0.03</v>
      </c>
      <c r="Y49" s="38"/>
      <c r="Z49" s="38"/>
      <c r="AA49" s="38"/>
      <c r="AB49" s="38">
        <v>0</v>
      </c>
      <c r="AC49" s="39"/>
      <c r="AD49" s="38"/>
      <c r="AE49" s="38"/>
      <c r="AF49" s="38">
        <v>0</v>
      </c>
      <c r="AG49" s="38"/>
      <c r="AH49" s="38">
        <v>4.6358799999999999E-2</v>
      </c>
      <c r="AI49" s="38"/>
    </row>
    <row r="50" spans="1:35" x14ac:dyDescent="0.25">
      <c r="A50" s="42" t="s">
        <v>47</v>
      </c>
      <c r="B50" s="38">
        <v>227.15</v>
      </c>
      <c r="C50" s="38"/>
      <c r="D50" s="38">
        <v>-66.783705300177019</v>
      </c>
      <c r="E50" s="38"/>
      <c r="F50" s="38">
        <v>254.08</v>
      </c>
      <c r="G50" s="38"/>
      <c r="H50" s="38">
        <v>116.35000000000001</v>
      </c>
      <c r="I50" s="38"/>
      <c r="J50" s="38">
        <v>295.22000000000003</v>
      </c>
      <c r="K50" s="38"/>
      <c r="L50" s="38">
        <v>25.24</v>
      </c>
      <c r="M50" s="38"/>
      <c r="N50" s="38">
        <v>431.76980922242063</v>
      </c>
      <c r="O50" s="38"/>
      <c r="P50" s="38">
        <v>50.14</v>
      </c>
      <c r="Q50" s="38"/>
      <c r="R50" s="38">
        <v>445.49</v>
      </c>
      <c r="S50" s="38"/>
      <c r="T50" s="38">
        <v>21.529999999999998</v>
      </c>
      <c r="U50" s="38"/>
      <c r="V50" s="38">
        <v>481.5</v>
      </c>
      <c r="W50" s="38"/>
      <c r="X50" s="38">
        <v>57.81</v>
      </c>
      <c r="Y50" s="38"/>
      <c r="Z50" s="38">
        <v>578.67999999999995</v>
      </c>
      <c r="AA50" s="38"/>
      <c r="AB50" s="38">
        <v>19.230000000000004</v>
      </c>
      <c r="AC50" s="39"/>
      <c r="AD50" s="38">
        <v>391.42</v>
      </c>
      <c r="AE50" s="38"/>
      <c r="AF50" s="38">
        <v>3.58</v>
      </c>
      <c r="AG50" s="38"/>
      <c r="AH50" s="38">
        <v>-8.2298522900000002</v>
      </c>
      <c r="AI50" s="38"/>
    </row>
    <row r="51" spans="1:35" x14ac:dyDescent="0.25">
      <c r="A51" s="42" t="s">
        <v>48</v>
      </c>
      <c r="B51" s="38">
        <v>222.35</v>
      </c>
      <c r="C51" s="38"/>
      <c r="D51" s="38">
        <v>-7.2112981957669948</v>
      </c>
      <c r="E51" s="38"/>
      <c r="F51" s="38">
        <v>261.81</v>
      </c>
      <c r="G51" s="38"/>
      <c r="H51" s="38">
        <v>57.89</v>
      </c>
      <c r="I51" s="38"/>
      <c r="J51" s="38">
        <v>250.22</v>
      </c>
      <c r="K51" s="38"/>
      <c r="L51" s="38">
        <v>4.47</v>
      </c>
      <c r="M51" s="38"/>
      <c r="N51" s="38">
        <v>227.39048446052453</v>
      </c>
      <c r="O51" s="38"/>
      <c r="P51" s="38">
        <v>-3.3400000000000003</v>
      </c>
      <c r="Q51" s="38"/>
      <c r="R51" s="38">
        <v>218.5</v>
      </c>
      <c r="S51" s="38"/>
      <c r="T51" s="38">
        <v>7.2400000000000011</v>
      </c>
      <c r="U51" s="38"/>
      <c r="V51" s="38">
        <v>207.21</v>
      </c>
      <c r="W51" s="38"/>
      <c r="X51" s="38">
        <v>-8.0000000000000293E-2</v>
      </c>
      <c r="Y51" s="38"/>
      <c r="Z51" s="38">
        <v>225.1</v>
      </c>
      <c r="AA51" s="38"/>
      <c r="AB51" s="38">
        <v>9.25</v>
      </c>
      <c r="AC51" s="39"/>
      <c r="AD51" s="38">
        <v>259.02</v>
      </c>
      <c r="AE51" s="38"/>
      <c r="AF51" s="38">
        <v>31.71</v>
      </c>
      <c r="AG51" s="38"/>
      <c r="AH51" s="38">
        <v>5.2267011800000001</v>
      </c>
      <c r="AI51" s="38"/>
    </row>
    <row r="52" spans="1:35" x14ac:dyDescent="0.25">
      <c r="A52" s="42" t="s">
        <v>49</v>
      </c>
      <c r="B52" s="38">
        <v>0.23</v>
      </c>
      <c r="C52" s="38"/>
      <c r="D52" s="38"/>
      <c r="E52" s="38"/>
      <c r="F52" s="38">
        <v>0.23</v>
      </c>
      <c r="G52" s="38"/>
      <c r="H52" s="38"/>
      <c r="I52" s="38"/>
      <c r="J52" s="38">
        <v>0.23</v>
      </c>
      <c r="K52" s="38"/>
      <c r="L52" s="38"/>
      <c r="M52" s="38"/>
      <c r="N52" s="38">
        <v>0.2311111111111111</v>
      </c>
      <c r="O52" s="38"/>
      <c r="P52" s="38"/>
      <c r="Q52" s="38"/>
      <c r="R52" s="38">
        <v>0.23</v>
      </c>
      <c r="S52" s="38"/>
      <c r="T52" s="38"/>
      <c r="U52" s="38"/>
      <c r="V52" s="38">
        <v>0.21</v>
      </c>
      <c r="W52" s="38"/>
      <c r="X52" s="38"/>
      <c r="Y52" s="38"/>
      <c r="Z52" s="38">
        <v>0.23</v>
      </c>
      <c r="AA52" s="38"/>
      <c r="AB52" s="38"/>
      <c r="AC52" s="39"/>
      <c r="AD52" s="38"/>
      <c r="AE52" s="38"/>
      <c r="AF52" s="38"/>
      <c r="AG52" s="38"/>
      <c r="AH52" s="38"/>
      <c r="AI52" s="38"/>
    </row>
    <row r="53" spans="1:35" x14ac:dyDescent="0.25">
      <c r="A53" s="42" t="s">
        <v>50</v>
      </c>
      <c r="B53" s="38">
        <v>0.1</v>
      </c>
      <c r="C53" s="38"/>
      <c r="D53" s="38">
        <v>0.02</v>
      </c>
      <c r="E53" s="38"/>
      <c r="F53" s="38">
        <v>0.12</v>
      </c>
      <c r="G53" s="38"/>
      <c r="H53" s="38"/>
      <c r="I53" s="38"/>
      <c r="J53" s="38">
        <v>0.12</v>
      </c>
      <c r="K53" s="38"/>
      <c r="L53" s="38"/>
      <c r="M53" s="38"/>
      <c r="N53" s="38">
        <v>0.10832041343669251</v>
      </c>
      <c r="O53" s="38"/>
      <c r="P53" s="38"/>
      <c r="Q53" s="38"/>
      <c r="R53" s="38"/>
      <c r="S53" s="38"/>
      <c r="T53" s="38"/>
      <c r="U53" s="38"/>
      <c r="V53" s="38">
        <v>0.09</v>
      </c>
      <c r="W53" s="38"/>
      <c r="X53" s="38"/>
      <c r="Y53" s="38"/>
      <c r="Z53" s="38">
        <v>0.1</v>
      </c>
      <c r="AA53" s="38"/>
      <c r="AB53" s="38">
        <v>-0.06</v>
      </c>
      <c r="AC53" s="39"/>
      <c r="AD53" s="38">
        <v>0.12</v>
      </c>
      <c r="AE53" s="38"/>
      <c r="AF53" s="38"/>
      <c r="AG53" s="38"/>
      <c r="AH53" s="38"/>
      <c r="AI53" s="38"/>
    </row>
    <row r="54" spans="1:35" x14ac:dyDescent="0.25">
      <c r="A54" s="42" t="s">
        <v>51</v>
      </c>
      <c r="B54" s="38">
        <v>0.5</v>
      </c>
      <c r="C54" s="38"/>
      <c r="D54" s="38"/>
      <c r="E54" s="38"/>
      <c r="F54" s="38">
        <v>0.5</v>
      </c>
      <c r="G54" s="38"/>
      <c r="H54" s="38"/>
      <c r="I54" s="38"/>
      <c r="J54" s="38">
        <v>0.89</v>
      </c>
      <c r="K54" s="38"/>
      <c r="L54" s="38">
        <v>0.39</v>
      </c>
      <c r="M54" s="38"/>
      <c r="N54" s="38">
        <v>0.99514211886304904</v>
      </c>
      <c r="O54" s="38"/>
      <c r="P54" s="38">
        <v>0.22999999999999998</v>
      </c>
      <c r="Q54" s="38"/>
      <c r="R54" s="38">
        <v>1.08</v>
      </c>
      <c r="S54" s="38"/>
      <c r="T54" s="38">
        <v>-0.12000000000000001</v>
      </c>
      <c r="U54" s="38"/>
      <c r="V54" s="38">
        <v>-0.04</v>
      </c>
      <c r="W54" s="38"/>
      <c r="X54" s="38">
        <v>-0.70000000000000007</v>
      </c>
      <c r="Y54" s="38"/>
      <c r="Z54" s="38">
        <v>-0.04</v>
      </c>
      <c r="AA54" s="38"/>
      <c r="AB54" s="38"/>
      <c r="AC54" s="39"/>
      <c r="AD54" s="38">
        <v>0.01</v>
      </c>
      <c r="AE54" s="38"/>
      <c r="AF54" s="38"/>
      <c r="AG54" s="38"/>
      <c r="AH54" s="38"/>
      <c r="AI54" s="38"/>
    </row>
    <row r="55" spans="1:35" x14ac:dyDescent="0.25">
      <c r="A55" s="42" t="s">
        <v>52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v>0.01</v>
      </c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38"/>
      <c r="AE55" s="38"/>
      <c r="AF55" s="38"/>
      <c r="AG55" s="38"/>
      <c r="AH55" s="38"/>
      <c r="AI55" s="38"/>
    </row>
    <row r="56" spans="1:35" x14ac:dyDescent="0.25">
      <c r="A56" s="42" t="s">
        <v>53</v>
      </c>
      <c r="B56" s="38">
        <v>7.67</v>
      </c>
      <c r="C56" s="38"/>
      <c r="D56" s="38"/>
      <c r="E56" s="38"/>
      <c r="F56" s="38">
        <v>10.16</v>
      </c>
      <c r="G56" s="38"/>
      <c r="H56" s="38"/>
      <c r="I56" s="38"/>
      <c r="J56" s="38">
        <v>10.01</v>
      </c>
      <c r="K56" s="38"/>
      <c r="L56" s="38">
        <v>-0.33000000000000018</v>
      </c>
      <c r="M56" s="38"/>
      <c r="N56" s="38">
        <v>5.9632041343669249</v>
      </c>
      <c r="O56" s="38"/>
      <c r="P56" s="38">
        <v>-5.29</v>
      </c>
      <c r="Q56" s="38"/>
      <c r="R56" s="38"/>
      <c r="S56" s="38"/>
      <c r="T56" s="38">
        <v>4.0599999999999996</v>
      </c>
      <c r="U56" s="38"/>
      <c r="V56" s="38"/>
      <c r="W56" s="38"/>
      <c r="X56" s="38"/>
      <c r="Y56" s="38"/>
      <c r="Z56" s="38"/>
      <c r="AA56" s="38"/>
      <c r="AB56" s="38"/>
      <c r="AC56" s="39"/>
      <c r="AD56" s="38"/>
      <c r="AE56" s="38"/>
      <c r="AF56" s="38"/>
      <c r="AG56" s="38"/>
      <c r="AH56" s="38"/>
      <c r="AI56" s="38"/>
    </row>
    <row r="57" spans="1:35" x14ac:dyDescent="0.25">
      <c r="A57" s="42" t="s">
        <v>54</v>
      </c>
      <c r="B57" s="38">
        <v>206.38</v>
      </c>
      <c r="C57" s="38"/>
      <c r="D57" s="38">
        <v>-61.00374281247538</v>
      </c>
      <c r="E57" s="38"/>
      <c r="F57" s="38">
        <v>215.39</v>
      </c>
      <c r="G57" s="38"/>
      <c r="H57" s="38">
        <v>10.059999999999999</v>
      </c>
      <c r="I57" s="38"/>
      <c r="J57" s="38">
        <v>203.99</v>
      </c>
      <c r="K57" s="38"/>
      <c r="L57" s="38">
        <v>-12.85</v>
      </c>
      <c r="M57" s="38"/>
      <c r="N57" s="38">
        <v>178.57887173126613</v>
      </c>
      <c r="O57" s="38"/>
      <c r="P57" s="38">
        <v>-31.639999999999997</v>
      </c>
      <c r="Q57" s="38"/>
      <c r="R57" s="38">
        <v>177.75</v>
      </c>
      <c r="S57" s="38"/>
      <c r="T57" s="38">
        <v>-2.3000000000000016</v>
      </c>
      <c r="U57" s="38"/>
      <c r="V57" s="38">
        <v>176.07</v>
      </c>
      <c r="W57" s="38"/>
      <c r="X57" s="38">
        <v>4.46</v>
      </c>
      <c r="Y57" s="38"/>
      <c r="Z57" s="38">
        <v>189.5</v>
      </c>
      <c r="AA57" s="38"/>
      <c r="AB57" s="38">
        <v>-1.7399999999999989</v>
      </c>
      <c r="AC57" s="39"/>
      <c r="AD57" s="38">
        <v>253.31</v>
      </c>
      <c r="AE57" s="38"/>
      <c r="AF57" s="38">
        <v>11.870000000000001</v>
      </c>
      <c r="AG57" s="38"/>
      <c r="AH57" s="38">
        <v>1.2612576</v>
      </c>
      <c r="AI57" s="38"/>
    </row>
    <row r="58" spans="1:35" x14ac:dyDescent="0.25">
      <c r="A58" s="42" t="s">
        <v>55</v>
      </c>
      <c r="B58" s="38">
        <v>3</v>
      </c>
      <c r="C58" s="38"/>
      <c r="D58" s="38"/>
      <c r="E58" s="38"/>
      <c r="F58" s="38">
        <v>3</v>
      </c>
      <c r="G58" s="38"/>
      <c r="H58" s="38"/>
      <c r="I58" s="38"/>
      <c r="J58" s="38">
        <v>3</v>
      </c>
      <c r="K58" s="38"/>
      <c r="L58" s="38"/>
      <c r="M58" s="38"/>
      <c r="N58" s="38">
        <v>-0.10604651162790697</v>
      </c>
      <c r="O58" s="38"/>
      <c r="P58" s="38">
        <v>0.01</v>
      </c>
      <c r="Q58" s="38"/>
      <c r="R58" s="38">
        <v>-0.03</v>
      </c>
      <c r="S58" s="38"/>
      <c r="T58" s="38">
        <v>7.0000000000000007E-2</v>
      </c>
      <c r="U58" s="38"/>
      <c r="V58" s="38">
        <v>-0.03</v>
      </c>
      <c r="W58" s="38"/>
      <c r="X58" s="38"/>
      <c r="Y58" s="38"/>
      <c r="Z58" s="38">
        <v>-0.16</v>
      </c>
      <c r="AA58" s="38"/>
      <c r="AB58" s="38">
        <v>-7.0000000000000007E-2</v>
      </c>
      <c r="AC58" s="39"/>
      <c r="AD58" s="38">
        <v>-0.18</v>
      </c>
      <c r="AE58" s="38"/>
      <c r="AF58" s="38">
        <v>0</v>
      </c>
      <c r="AG58" s="38"/>
      <c r="AH58" s="38"/>
      <c r="AI58" s="38"/>
    </row>
    <row r="59" spans="1:35" x14ac:dyDescent="0.25">
      <c r="A59" s="42" t="s">
        <v>56</v>
      </c>
      <c r="B59" s="38">
        <v>0.02</v>
      </c>
      <c r="C59" s="38"/>
      <c r="D59" s="38"/>
      <c r="E59" s="38"/>
      <c r="F59" s="38">
        <v>0.02</v>
      </c>
      <c r="G59" s="38"/>
      <c r="H59" s="38"/>
      <c r="I59" s="38"/>
      <c r="J59" s="38">
        <v>0.02</v>
      </c>
      <c r="K59" s="38"/>
      <c r="L59" s="38"/>
      <c r="M59" s="38"/>
      <c r="N59" s="38">
        <v>1.4470284237726097E-2</v>
      </c>
      <c r="O59" s="38"/>
      <c r="P59" s="38"/>
      <c r="Q59" s="38"/>
      <c r="R59" s="38">
        <v>0.47</v>
      </c>
      <c r="S59" s="38"/>
      <c r="T59" s="38">
        <v>0.03</v>
      </c>
      <c r="U59" s="38"/>
      <c r="V59" s="38">
        <v>0.09</v>
      </c>
      <c r="W59" s="38"/>
      <c r="X59" s="38">
        <v>-0.16000000000000003</v>
      </c>
      <c r="Y59" s="38"/>
      <c r="Z59" s="38">
        <v>5.21</v>
      </c>
      <c r="AA59" s="38"/>
      <c r="AB59" s="38">
        <v>0.28000000000000003</v>
      </c>
      <c r="AC59" s="39"/>
      <c r="AD59" s="38">
        <v>4.95</v>
      </c>
      <c r="AE59" s="38"/>
      <c r="AF59" s="38">
        <v>-0.19999999999999996</v>
      </c>
      <c r="AG59" s="38"/>
      <c r="AH59" s="38">
        <v>-9.7557249999999998E-2</v>
      </c>
      <c r="AI59" s="38"/>
    </row>
    <row r="60" spans="1:35" x14ac:dyDescent="0.25">
      <c r="A60" s="42" t="s">
        <v>57</v>
      </c>
      <c r="B60" s="38">
        <v>132.54</v>
      </c>
      <c r="C60" s="38"/>
      <c r="D60" s="38">
        <v>1.2798096539304489</v>
      </c>
      <c r="E60" s="38"/>
      <c r="F60" s="38">
        <v>33.64</v>
      </c>
      <c r="G60" s="38"/>
      <c r="H60" s="38"/>
      <c r="I60" s="38"/>
      <c r="J60" s="38">
        <v>35.9</v>
      </c>
      <c r="K60" s="38"/>
      <c r="L60" s="38"/>
      <c r="M60" s="38"/>
      <c r="N60" s="38">
        <v>30.886164160044533</v>
      </c>
      <c r="O60" s="38"/>
      <c r="P60" s="38">
        <v>-5.19</v>
      </c>
      <c r="Q60" s="38"/>
      <c r="R60" s="38">
        <v>31.85</v>
      </c>
      <c r="S60" s="38"/>
      <c r="T60" s="38">
        <v>3.06</v>
      </c>
      <c r="U60" s="38"/>
      <c r="V60" s="38">
        <v>123.36</v>
      </c>
      <c r="W60" s="38"/>
      <c r="X60" s="38">
        <v>13.049999999999999</v>
      </c>
      <c r="Y60" s="38"/>
      <c r="Z60" s="38">
        <v>129.1</v>
      </c>
      <c r="AA60" s="38"/>
      <c r="AB60" s="38">
        <v>-2.63</v>
      </c>
      <c r="AC60" s="39"/>
      <c r="AD60" s="38">
        <v>431.3</v>
      </c>
      <c r="AE60" s="38"/>
      <c r="AF60" s="38">
        <v>282.39</v>
      </c>
      <c r="AG60" s="38"/>
      <c r="AH60" s="38">
        <v>20.500650780000001</v>
      </c>
      <c r="AI60" s="38"/>
    </row>
    <row r="61" spans="1:35" x14ac:dyDescent="0.25">
      <c r="A61" s="42" t="s">
        <v>58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v>8.56</v>
      </c>
      <c r="S61" s="38"/>
      <c r="T61" s="38"/>
      <c r="U61" s="38"/>
      <c r="V61" s="38">
        <v>10.66</v>
      </c>
      <c r="W61" s="38"/>
      <c r="X61" s="38">
        <v>2.73</v>
      </c>
      <c r="Y61" s="38"/>
      <c r="Z61" s="38">
        <v>12.17</v>
      </c>
      <c r="AA61" s="38"/>
      <c r="AB61" s="38">
        <v>0.23</v>
      </c>
      <c r="AC61" s="39"/>
      <c r="AD61" s="38">
        <v>21.99</v>
      </c>
      <c r="AE61" s="38"/>
      <c r="AF61" s="38">
        <v>5.7200000000000006</v>
      </c>
      <c r="AG61" s="38"/>
      <c r="AH61" s="38">
        <v>0.52805736000000003</v>
      </c>
      <c r="AI61" s="38"/>
    </row>
    <row r="62" spans="1:35" x14ac:dyDescent="0.25">
      <c r="A62" s="42" t="s">
        <v>59</v>
      </c>
      <c r="B62" s="38">
        <v>61.9</v>
      </c>
      <c r="C62" s="38"/>
      <c r="D62" s="38">
        <v>26.405546508186099</v>
      </c>
      <c r="E62" s="38"/>
      <c r="F62" s="38">
        <v>54.02</v>
      </c>
      <c r="G62" s="38"/>
      <c r="H62" s="38">
        <v>-0.91</v>
      </c>
      <c r="I62" s="38"/>
      <c r="J62" s="38">
        <v>47.01</v>
      </c>
      <c r="K62" s="38"/>
      <c r="L62" s="38">
        <v>-8.5799999999999983</v>
      </c>
      <c r="M62" s="38"/>
      <c r="N62" s="38">
        <v>79.931058389231794</v>
      </c>
      <c r="O62" s="38"/>
      <c r="P62" s="38">
        <v>27.61</v>
      </c>
      <c r="Q62" s="38"/>
      <c r="R62" s="38">
        <v>76.3</v>
      </c>
      <c r="S62" s="38"/>
      <c r="T62" s="38">
        <v>2.0000000000000004</v>
      </c>
      <c r="U62" s="38"/>
      <c r="V62" s="38"/>
      <c r="W62" s="38"/>
      <c r="X62" s="38">
        <v>2.17</v>
      </c>
      <c r="Y62" s="38"/>
      <c r="Z62" s="38">
        <v>80.83</v>
      </c>
      <c r="AA62" s="38"/>
      <c r="AB62" s="38">
        <v>-3.1</v>
      </c>
      <c r="AC62" s="39"/>
      <c r="AD62" s="38"/>
      <c r="AE62" s="38"/>
      <c r="AF62" s="38">
        <v>39.28</v>
      </c>
      <c r="AG62" s="38"/>
      <c r="AH62" s="38">
        <v>-4.8606003199999996</v>
      </c>
      <c r="AI62" s="38"/>
    </row>
    <row r="63" spans="1:35" x14ac:dyDescent="0.25">
      <c r="A63" s="42" t="s">
        <v>60</v>
      </c>
      <c r="B63" s="38">
        <v>255.69</v>
      </c>
      <c r="C63" s="38">
        <v>537.78</v>
      </c>
      <c r="D63" s="38">
        <v>-72.218911179999992</v>
      </c>
      <c r="E63" s="38">
        <v>28.751924250000002</v>
      </c>
      <c r="F63" s="38">
        <v>338.13</v>
      </c>
      <c r="G63" s="38">
        <v>609.87</v>
      </c>
      <c r="H63" s="38">
        <v>44.4393435</v>
      </c>
      <c r="I63" s="38">
        <v>70.519381359999997</v>
      </c>
      <c r="J63" s="38">
        <v>598.12</v>
      </c>
      <c r="K63" s="38">
        <v>639.01</v>
      </c>
      <c r="L63" s="38">
        <v>232.91878806402488</v>
      </c>
      <c r="M63" s="38">
        <v>29.056824000000002</v>
      </c>
      <c r="N63" s="38">
        <v>309.05820092884801</v>
      </c>
      <c r="O63" s="38">
        <v>669.1</v>
      </c>
      <c r="P63" s="38">
        <v>38.47495552803413</v>
      </c>
      <c r="Q63" s="38">
        <v>7.0125059000000007</v>
      </c>
      <c r="R63" s="38">
        <v>169.58999999999997</v>
      </c>
      <c r="S63" s="38">
        <v>536.47</v>
      </c>
      <c r="T63" s="38">
        <v>-89.593915916483468</v>
      </c>
      <c r="U63" s="38">
        <v>-133.00554059251343</v>
      </c>
      <c r="V63" s="38">
        <v>413.87999999999994</v>
      </c>
      <c r="W63" s="38">
        <v>492.32</v>
      </c>
      <c r="X63" s="38">
        <v>58.042579169227842</v>
      </c>
      <c r="Y63" s="38">
        <v>-27.240000000000002</v>
      </c>
      <c r="Z63" s="38">
        <v>369.32</v>
      </c>
      <c r="AA63" s="38">
        <v>518.70000000000005</v>
      </c>
      <c r="AB63" s="38">
        <v>121.07829399999999</v>
      </c>
      <c r="AC63" s="39">
        <v>24.7579487</v>
      </c>
      <c r="AD63" s="38">
        <v>612.04</v>
      </c>
      <c r="AE63" s="38">
        <v>570.51</v>
      </c>
      <c r="AF63" s="38">
        <v>138.93299999999999</v>
      </c>
      <c r="AG63" s="38">
        <v>49.740000000000009</v>
      </c>
      <c r="AH63" s="38">
        <v>-0.69102357000000003</v>
      </c>
      <c r="AI63" s="38">
        <v>7.8833799999999998</v>
      </c>
    </row>
    <row r="64" spans="1:35" x14ac:dyDescent="0.25">
      <c r="A64" s="44" t="s">
        <v>61</v>
      </c>
      <c r="B64" s="40">
        <v>4338.0742074897125</v>
      </c>
      <c r="C64" s="40">
        <v>537.78</v>
      </c>
      <c r="D64" s="40">
        <v>184.12798627310033</v>
      </c>
      <c r="E64" s="40">
        <v>28.751924250000002</v>
      </c>
      <c r="F64" s="40">
        <v>4635.3800000000019</v>
      </c>
      <c r="G64" s="40">
        <v>609.87</v>
      </c>
      <c r="H64" s="40">
        <v>333.65934349999998</v>
      </c>
      <c r="I64" s="40">
        <v>70.519381359999997</v>
      </c>
      <c r="J64" s="40">
        <v>4755.0300000000016</v>
      </c>
      <c r="K64" s="40">
        <v>639.01</v>
      </c>
      <c r="L64" s="40">
        <v>252.85878806402488</v>
      </c>
      <c r="M64" s="40">
        <v>29.056824000000002</v>
      </c>
      <c r="N64" s="40">
        <v>5527.1476307305875</v>
      </c>
      <c r="O64" s="40">
        <v>669.1</v>
      </c>
      <c r="P64" s="40">
        <v>266.82495552803402</v>
      </c>
      <c r="Q64" s="40">
        <v>7.0125059000000007</v>
      </c>
      <c r="R64" s="40">
        <v>5520.9400000000014</v>
      </c>
      <c r="S64" s="40">
        <v>536.47</v>
      </c>
      <c r="T64" s="40">
        <v>100.30608408351651</v>
      </c>
      <c r="U64" s="40">
        <v>-133.00554059251343</v>
      </c>
      <c r="V64" s="40">
        <v>5228.99</v>
      </c>
      <c r="W64" s="40">
        <v>492.32</v>
      </c>
      <c r="X64" s="40">
        <v>58.582579169227792</v>
      </c>
      <c r="Y64" s="40">
        <v>-27.240000000000002</v>
      </c>
      <c r="Z64" s="40">
        <v>5629.4000000000024</v>
      </c>
      <c r="AA64" s="40">
        <v>518.70000000000005</v>
      </c>
      <c r="AB64" s="40">
        <v>366.53829400000001</v>
      </c>
      <c r="AC64" s="41">
        <v>24.7579487</v>
      </c>
      <c r="AD64" s="40">
        <v>7123.8300000000008</v>
      </c>
      <c r="AE64" s="40">
        <v>570.51</v>
      </c>
      <c r="AF64" s="40">
        <v>998.053</v>
      </c>
      <c r="AG64" s="40">
        <v>49.740000000000009</v>
      </c>
      <c r="AH64" s="40">
        <v>121.37457601000003</v>
      </c>
      <c r="AI64" s="40">
        <v>7.8833799999999998</v>
      </c>
    </row>
    <row r="65" spans="1:35" x14ac:dyDescent="0.25">
      <c r="A65" s="36" t="s">
        <v>201</v>
      </c>
      <c r="B65" s="9">
        <f>B64-B10</f>
        <v>2413.6442074897127</v>
      </c>
      <c r="C65" s="24" t="s">
        <v>200</v>
      </c>
      <c r="D65" s="9">
        <f>D64-D10</f>
        <v>53.712682158319438</v>
      </c>
      <c r="E65" s="24" t="s">
        <v>200</v>
      </c>
      <c r="F65" s="9">
        <f>F64-F10</f>
        <v>2702.7100000000019</v>
      </c>
      <c r="G65" s="24" t="s">
        <v>200</v>
      </c>
      <c r="H65" s="9">
        <f>H64-H10</f>
        <v>424.58934349999998</v>
      </c>
      <c r="I65" s="24" t="s">
        <v>200</v>
      </c>
      <c r="J65" s="9">
        <f>J64-J10</f>
        <v>3014.5000000000018</v>
      </c>
      <c r="K65" s="24" t="s">
        <v>200</v>
      </c>
      <c r="L65" s="9">
        <f>L64-L10</f>
        <v>253.72878806402488</v>
      </c>
      <c r="M65" s="24" t="s">
        <v>200</v>
      </c>
      <c r="N65" s="9">
        <f>N64-N10</f>
        <v>3427.5287030836266</v>
      </c>
      <c r="O65" s="24" t="s">
        <v>200</v>
      </c>
      <c r="P65" s="9">
        <f>P64-P10</f>
        <v>105.24495552803404</v>
      </c>
      <c r="Q65" s="24" t="s">
        <v>200</v>
      </c>
      <c r="R65" s="9">
        <f>R64-R10</f>
        <v>3192.6600000000012</v>
      </c>
      <c r="S65" s="24" t="s">
        <v>200</v>
      </c>
      <c r="T65" s="9">
        <f>T64-T10</f>
        <v>83.57608408351652</v>
      </c>
      <c r="U65" s="24" t="s">
        <v>200</v>
      </c>
      <c r="V65" s="9">
        <f>V64-V10</f>
        <v>3542.33</v>
      </c>
      <c r="W65" s="24" t="s">
        <v>200</v>
      </c>
      <c r="X65" s="9">
        <f>X64-X10</f>
        <v>150.8825791692278</v>
      </c>
      <c r="Y65" s="24" t="s">
        <v>200</v>
      </c>
      <c r="Z65" s="9">
        <f>Z64-Z10</f>
        <v>3777.760000000002</v>
      </c>
      <c r="AA65" s="24" t="s">
        <v>200</v>
      </c>
      <c r="AB65" s="9">
        <f>AB64-AB10</f>
        <v>283.43829399999998</v>
      </c>
      <c r="AC65" s="24" t="s">
        <v>200</v>
      </c>
      <c r="AD65" s="9">
        <f>AD64-AD10</f>
        <v>4885.3600000000006</v>
      </c>
      <c r="AE65" s="24" t="s">
        <v>200</v>
      </c>
      <c r="AF65" s="9">
        <f>AF64-AF10</f>
        <v>760.68299999999999</v>
      </c>
      <c r="AG65" s="24" t="s">
        <v>200</v>
      </c>
      <c r="AH65" s="9">
        <f>AH64-AH10</f>
        <v>19.313948130000028</v>
      </c>
      <c r="AI65" s="24" t="s">
        <v>200</v>
      </c>
    </row>
    <row r="66" spans="1:35" x14ac:dyDescent="0.25">
      <c r="A66" s="36" t="s">
        <v>202</v>
      </c>
      <c r="B66" s="26">
        <f>B10/B64</f>
        <v>0.4436138959258602</v>
      </c>
      <c r="C66" s="24" t="s">
        <v>200</v>
      </c>
      <c r="D66" s="26">
        <f>D10/D64</f>
        <v>0.70828615874475331</v>
      </c>
      <c r="E66" s="24" t="s">
        <v>200</v>
      </c>
      <c r="F66" s="26">
        <f>F10/F64</f>
        <v>0.41693884859493702</v>
      </c>
      <c r="G66" s="24" t="s">
        <v>200</v>
      </c>
      <c r="H66" s="24" t="s">
        <v>200</v>
      </c>
      <c r="I66" s="24" t="s">
        <v>200</v>
      </c>
      <c r="J66" s="26">
        <f>J10/J64</f>
        <v>0.36603975158936947</v>
      </c>
      <c r="K66" s="24" t="s">
        <v>200</v>
      </c>
      <c r="L66" s="24" t="s">
        <v>200</v>
      </c>
      <c r="M66" s="24" t="s">
        <v>200</v>
      </c>
      <c r="N66" s="26">
        <f>N10/N64</f>
        <v>0.37987386404756296</v>
      </c>
      <c r="O66" s="24" t="s">
        <v>200</v>
      </c>
      <c r="P66" s="26">
        <f>P10/P64</f>
        <v>0.60556554644688598</v>
      </c>
      <c r="Q66" s="24" t="s">
        <v>200</v>
      </c>
      <c r="R66" s="26">
        <f>R10/R64</f>
        <v>0.42171804076841979</v>
      </c>
      <c r="S66" s="24" t="s">
        <v>200</v>
      </c>
      <c r="T66" s="26">
        <f>T10/T64</f>
        <v>0.16678948393669044</v>
      </c>
      <c r="U66" s="24" t="s">
        <v>200</v>
      </c>
      <c r="V66" s="26">
        <f>V10/V64</f>
        <v>0.32255942352155964</v>
      </c>
      <c r="W66" s="24" t="s">
        <v>200</v>
      </c>
      <c r="X66" s="24" t="s">
        <v>200</v>
      </c>
      <c r="Y66" s="24" t="s">
        <v>200</v>
      </c>
      <c r="Z66" s="26">
        <f>Z10/Z64</f>
        <v>0.32892315344441669</v>
      </c>
      <c r="AA66" s="24" t="s">
        <v>200</v>
      </c>
      <c r="AB66" s="26">
        <f>AB10/AB64</f>
        <v>0.22671573846524207</v>
      </c>
      <c r="AC66" s="24" t="s">
        <v>200</v>
      </c>
      <c r="AD66" s="26">
        <f>AD10/AD64</f>
        <v>0.3142228267659391</v>
      </c>
      <c r="AE66" s="53" t="s">
        <v>200</v>
      </c>
      <c r="AF66" s="26">
        <f>AF10/AF64</f>
        <v>0.23783306096970802</v>
      </c>
      <c r="AG66" s="53" t="s">
        <v>200</v>
      </c>
      <c r="AH66" s="26">
        <f>AH10/AH64</f>
        <v>0.84087319795532178</v>
      </c>
      <c r="AI66" s="53" t="s">
        <v>200</v>
      </c>
    </row>
    <row r="67" spans="1:35" x14ac:dyDescent="0.25">
      <c r="A67" s="31" t="s">
        <v>203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35" x14ac:dyDescent="0.25">
      <c r="A68" s="1" t="s">
        <v>218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</sheetData>
  <mergeCells count="28">
    <mergeCell ref="AH4:AI4"/>
    <mergeCell ref="AH3:AI3"/>
    <mergeCell ref="A2:AI2"/>
    <mergeCell ref="A1:AI1"/>
    <mergeCell ref="B4:C4"/>
    <mergeCell ref="D4:E4"/>
    <mergeCell ref="N4:O4"/>
    <mergeCell ref="P4:Q4"/>
    <mergeCell ref="R4:S4"/>
    <mergeCell ref="Z4:AA4"/>
    <mergeCell ref="V3:Y3"/>
    <mergeCell ref="T4:U4"/>
    <mergeCell ref="V4:W4"/>
    <mergeCell ref="X4:Y4"/>
    <mergeCell ref="AD3:AG3"/>
    <mergeCell ref="AB4:AC4"/>
    <mergeCell ref="AD4:AE4"/>
    <mergeCell ref="AF4:AG4"/>
    <mergeCell ref="F4:G4"/>
    <mergeCell ref="H4:I4"/>
    <mergeCell ref="R3:U3"/>
    <mergeCell ref="J4:K4"/>
    <mergeCell ref="L4:M4"/>
    <mergeCell ref="B3:E3"/>
    <mergeCell ref="F3:I3"/>
    <mergeCell ref="J3:M3"/>
    <mergeCell ref="N3:Q3"/>
    <mergeCell ref="Z3:AC3"/>
  </mergeCells>
  <pageMargins left="0.51181102362204722" right="0.51181102362204722" top="0.55118110236220474" bottom="0.55118110236220474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8"/>
  <sheetViews>
    <sheetView tabSelected="1" zoomScale="85" zoomScaleNormal="85" workbookViewId="0">
      <pane xSplit="1" ySplit="5" topLeftCell="L57" activePane="bottomRight" state="frozen"/>
      <selection sqref="A1:U1"/>
      <selection pane="topRight" sqref="A1:U1"/>
      <selection pane="bottomLeft" sqref="A1:U1"/>
      <selection pane="bottomRight" activeCell="AD135" sqref="AD135"/>
    </sheetView>
  </sheetViews>
  <sheetFormatPr defaultRowHeight="15" x14ac:dyDescent="0.25"/>
  <cols>
    <col min="1" max="1" width="50.85546875" style="14" customWidth="1"/>
    <col min="2" max="28" width="10.5703125" style="14" customWidth="1"/>
    <col min="29" max="29" width="10" style="14" bestFit="1" customWidth="1"/>
    <col min="30" max="30" width="8.5703125" style="14" bestFit="1" customWidth="1"/>
    <col min="31" max="31" width="10" style="14" bestFit="1" customWidth="1"/>
    <col min="32" max="32" width="9.140625" style="14"/>
    <col min="33" max="33" width="10" style="14" bestFit="1" customWidth="1"/>
    <col min="34" max="34" width="8.5703125" style="14" bestFit="1" customWidth="1"/>
    <col min="35" max="35" width="10" style="14" customWidth="1"/>
    <col min="36" max="16384" width="9.140625" style="14"/>
  </cols>
  <sheetData>
    <row r="1" spans="1:35" ht="45" customHeight="1" x14ac:dyDescent="0.35">
      <c r="A1" s="61" t="s">
        <v>198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</row>
    <row r="2" spans="1:35" ht="15.75" x14ac:dyDescent="0.25">
      <c r="A2" s="60" t="s">
        <v>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</row>
    <row r="3" spans="1:35" x14ac:dyDescent="0.25">
      <c r="A3" s="32"/>
      <c r="B3" s="64">
        <v>2015</v>
      </c>
      <c r="C3" s="63"/>
      <c r="D3" s="63"/>
      <c r="E3" s="63"/>
      <c r="F3" s="62">
        <v>2016</v>
      </c>
      <c r="G3" s="63"/>
      <c r="H3" s="63"/>
      <c r="I3" s="63"/>
      <c r="J3" s="62">
        <v>2017</v>
      </c>
      <c r="K3" s="63"/>
      <c r="L3" s="63"/>
      <c r="M3" s="63"/>
      <c r="N3" s="62">
        <v>2018</v>
      </c>
      <c r="O3" s="63"/>
      <c r="P3" s="63"/>
      <c r="Q3" s="63"/>
      <c r="R3" s="62">
        <v>2019</v>
      </c>
      <c r="S3" s="63"/>
      <c r="T3" s="63"/>
      <c r="U3" s="63"/>
      <c r="V3" s="62">
        <v>2020</v>
      </c>
      <c r="W3" s="63"/>
      <c r="X3" s="63"/>
      <c r="Y3" s="63"/>
      <c r="Z3" s="62">
        <v>2021</v>
      </c>
      <c r="AA3" s="63"/>
      <c r="AB3" s="63"/>
      <c r="AC3" s="63"/>
      <c r="AD3" s="62">
        <v>2022</v>
      </c>
      <c r="AE3" s="63"/>
      <c r="AF3" s="63"/>
      <c r="AG3" s="63"/>
      <c r="AH3" s="57">
        <v>2023</v>
      </c>
      <c r="AI3" s="56"/>
    </row>
    <row r="4" spans="1:35" ht="15" customHeight="1" x14ac:dyDescent="0.25">
      <c r="A4" s="32"/>
      <c r="B4" s="64" t="s">
        <v>1</v>
      </c>
      <c r="C4" s="63"/>
      <c r="D4" s="62" t="s">
        <v>2</v>
      </c>
      <c r="E4" s="63"/>
      <c r="F4" s="62" t="s">
        <v>1</v>
      </c>
      <c r="G4" s="63"/>
      <c r="H4" s="62" t="s">
        <v>2</v>
      </c>
      <c r="I4" s="63"/>
      <c r="J4" s="62" t="s">
        <v>1</v>
      </c>
      <c r="K4" s="63"/>
      <c r="L4" s="62" t="s">
        <v>2</v>
      </c>
      <c r="M4" s="63"/>
      <c r="N4" s="62" t="s">
        <v>1</v>
      </c>
      <c r="O4" s="63"/>
      <c r="P4" s="62" t="s">
        <v>2</v>
      </c>
      <c r="Q4" s="63"/>
      <c r="R4" s="62" t="s">
        <v>1</v>
      </c>
      <c r="S4" s="63"/>
      <c r="T4" s="62" t="s">
        <v>2</v>
      </c>
      <c r="U4" s="63"/>
      <c r="V4" s="62" t="s">
        <v>1</v>
      </c>
      <c r="W4" s="63"/>
      <c r="X4" s="62" t="s">
        <v>2</v>
      </c>
      <c r="Y4" s="63"/>
      <c r="Z4" s="62" t="s">
        <v>1</v>
      </c>
      <c r="AA4" s="63"/>
      <c r="AB4" s="58" t="s">
        <v>2</v>
      </c>
      <c r="AC4" s="59"/>
      <c r="AD4" s="62" t="s">
        <v>1</v>
      </c>
      <c r="AE4" s="63"/>
      <c r="AF4" s="58" t="s">
        <v>2</v>
      </c>
      <c r="AG4" s="59"/>
      <c r="AH4" s="58" t="s">
        <v>217</v>
      </c>
      <c r="AI4" s="59"/>
    </row>
    <row r="5" spans="1:35" x14ac:dyDescent="0.25">
      <c r="A5" s="33"/>
      <c r="B5" s="34" t="s">
        <v>3</v>
      </c>
      <c r="C5" s="34" t="s">
        <v>4</v>
      </c>
      <c r="D5" s="34" t="s">
        <v>3</v>
      </c>
      <c r="E5" s="34" t="s">
        <v>4</v>
      </c>
      <c r="F5" s="34" t="s">
        <v>3</v>
      </c>
      <c r="G5" s="34" t="s">
        <v>4</v>
      </c>
      <c r="H5" s="34" t="s">
        <v>3</v>
      </c>
      <c r="I5" s="34" t="s">
        <v>4</v>
      </c>
      <c r="J5" s="34" t="s">
        <v>3</v>
      </c>
      <c r="K5" s="34" t="s">
        <v>4</v>
      </c>
      <c r="L5" s="34" t="s">
        <v>3</v>
      </c>
      <c r="M5" s="34" t="s">
        <v>4</v>
      </c>
      <c r="N5" s="34" t="s">
        <v>3</v>
      </c>
      <c r="O5" s="34" t="s">
        <v>4</v>
      </c>
      <c r="P5" s="34" t="s">
        <v>3</v>
      </c>
      <c r="Q5" s="34" t="s">
        <v>4</v>
      </c>
      <c r="R5" s="34" t="s">
        <v>3</v>
      </c>
      <c r="S5" s="34" t="s">
        <v>4</v>
      </c>
      <c r="T5" s="34" t="s">
        <v>3</v>
      </c>
      <c r="U5" s="34" t="s">
        <v>4</v>
      </c>
      <c r="V5" s="34" t="s">
        <v>3</v>
      </c>
      <c r="W5" s="34" t="s">
        <v>4</v>
      </c>
      <c r="X5" s="34" t="s">
        <v>3</v>
      </c>
      <c r="Y5" s="34" t="s">
        <v>4</v>
      </c>
      <c r="Z5" s="34" t="s">
        <v>3</v>
      </c>
      <c r="AA5" s="34" t="s">
        <v>4</v>
      </c>
      <c r="AB5" s="34" t="s">
        <v>3</v>
      </c>
      <c r="AC5" s="35" t="s">
        <v>4</v>
      </c>
      <c r="AD5" s="34" t="s">
        <v>3</v>
      </c>
      <c r="AE5" s="35" t="s">
        <v>4</v>
      </c>
      <c r="AF5" s="34" t="s">
        <v>3</v>
      </c>
      <c r="AG5" s="35" t="s">
        <v>4</v>
      </c>
      <c r="AH5" s="34" t="s">
        <v>3</v>
      </c>
      <c r="AI5" s="34" t="s">
        <v>4</v>
      </c>
    </row>
    <row r="6" spans="1:35" x14ac:dyDescent="0.25">
      <c r="A6" s="46" t="s">
        <v>0</v>
      </c>
      <c r="B6" s="38">
        <v>8.26</v>
      </c>
      <c r="C6" s="38">
        <v>1.0124</v>
      </c>
      <c r="D6" s="38">
        <v>1.2167999999999999</v>
      </c>
      <c r="E6" s="38"/>
      <c r="F6" s="38">
        <v>7.9981</v>
      </c>
      <c r="G6" s="38">
        <v>1.0783</v>
      </c>
      <c r="H6" s="38">
        <v>0.43989999999999996</v>
      </c>
      <c r="I6" s="38">
        <v>5.9799999999999999E-2</v>
      </c>
      <c r="J6" s="38">
        <v>11.953299999999999</v>
      </c>
      <c r="K6" s="38">
        <v>0.53110000000000002</v>
      </c>
      <c r="L6" s="38">
        <v>3.7980999999999989</v>
      </c>
      <c r="M6" s="38">
        <v>-5.1600000000000007E-2</v>
      </c>
      <c r="N6" s="38">
        <v>12.7272</v>
      </c>
      <c r="O6" s="38">
        <v>0.50080000000000002</v>
      </c>
      <c r="P6" s="38">
        <v>2.3715000000000002</v>
      </c>
      <c r="Q6" s="38">
        <v>1.0000000000000286E-4</v>
      </c>
      <c r="R6" s="38">
        <v>14.431699999999999</v>
      </c>
      <c r="S6" s="38">
        <v>0.19589999999999999</v>
      </c>
      <c r="T6" s="38">
        <v>2.4141999999999997</v>
      </c>
      <c r="U6" s="38">
        <v>9.9999999999988987E-5</v>
      </c>
      <c r="V6" s="38">
        <v>11.888399999999999</v>
      </c>
      <c r="W6" s="38">
        <v>0.19909999999999997</v>
      </c>
      <c r="X6" s="38">
        <v>2.6873000999999999</v>
      </c>
      <c r="Y6" s="38"/>
      <c r="Z6" s="38">
        <v>14.2264</v>
      </c>
      <c r="AA6" s="38">
        <v>0.1925</v>
      </c>
      <c r="AB6" s="38">
        <v>2.4074</v>
      </c>
      <c r="AC6" s="39"/>
      <c r="AD6" s="38">
        <v>16.280975999999999</v>
      </c>
      <c r="AE6" s="38">
        <v>0.20509999999999998</v>
      </c>
      <c r="AF6" s="38">
        <v>3.7768661999999997</v>
      </c>
      <c r="AG6" s="38"/>
      <c r="AH6" s="38">
        <v>6.4719999999999995</v>
      </c>
      <c r="AI6" s="38"/>
    </row>
    <row r="7" spans="1:35" x14ac:dyDescent="0.25">
      <c r="A7" s="46" t="s">
        <v>6</v>
      </c>
      <c r="B7" s="38">
        <v>27.988126742822484</v>
      </c>
      <c r="C7" s="38">
        <v>2.7939999999999996</v>
      </c>
      <c r="D7" s="38">
        <v>0.48065336512605006</v>
      </c>
      <c r="E7" s="38">
        <v>-5.8099999999999999E-2</v>
      </c>
      <c r="F7" s="38">
        <v>38.866893846630603</v>
      </c>
      <c r="G7" s="38">
        <v>3.8910999999999993</v>
      </c>
      <c r="H7" s="38">
        <v>0.17876710380811514</v>
      </c>
      <c r="I7" s="38">
        <v>1.0545000000000002</v>
      </c>
      <c r="J7" s="38">
        <v>41.179165679114647</v>
      </c>
      <c r="K7" s="38">
        <v>8.1410999999999998</v>
      </c>
      <c r="L7" s="38">
        <v>3.2070718324840435</v>
      </c>
      <c r="M7" s="38">
        <v>4.2623000000000006</v>
      </c>
      <c r="N7" s="38">
        <v>31.01055101</v>
      </c>
      <c r="O7" s="38">
        <v>7.2546999999999997</v>
      </c>
      <c r="P7" s="38">
        <v>2.4012999999999995</v>
      </c>
      <c r="Q7" s="38">
        <v>-0.80329999999999968</v>
      </c>
      <c r="R7" s="38">
        <v>29.681598817669908</v>
      </c>
      <c r="S7" s="38">
        <v>4.3277000000000001</v>
      </c>
      <c r="T7" s="38">
        <v>4.1744685543209741</v>
      </c>
      <c r="U7" s="38">
        <v>-1.7496999999999996</v>
      </c>
      <c r="V7" s="38">
        <v>28.576641290000001</v>
      </c>
      <c r="W7" s="38">
        <v>4.3023999999999987</v>
      </c>
      <c r="X7" s="38">
        <v>4.0816103107477355</v>
      </c>
      <c r="Y7" s="38">
        <v>-0.36419999999999986</v>
      </c>
      <c r="Z7" s="38">
        <v>29.66001</v>
      </c>
      <c r="AA7" s="38">
        <v>4.3247999999999998</v>
      </c>
      <c r="AB7" s="38">
        <v>1.9338002297663139</v>
      </c>
      <c r="AC7" s="39">
        <v>-0.19540000000000005</v>
      </c>
      <c r="AD7" s="38">
        <v>54.763028000000006</v>
      </c>
      <c r="AE7" s="38">
        <v>4.5248999999999997</v>
      </c>
      <c r="AF7" s="38">
        <v>29.483552640000003</v>
      </c>
      <c r="AG7" s="38">
        <v>-0.81680000000000019</v>
      </c>
      <c r="AH7" s="38">
        <v>0.39473474000000008</v>
      </c>
      <c r="AI7" s="38">
        <v>0.20950000000000002</v>
      </c>
    </row>
    <row r="8" spans="1:35" x14ac:dyDescent="0.25">
      <c r="A8" s="46" t="s">
        <v>62</v>
      </c>
      <c r="B8" s="38">
        <v>1.0719999999999885</v>
      </c>
      <c r="C8" s="38">
        <v>0.13869999999999999</v>
      </c>
      <c r="D8" s="38">
        <v>1E-4</v>
      </c>
      <c r="E8" s="38">
        <v>-2.3100000000000002E-2</v>
      </c>
      <c r="F8" s="38">
        <v>1.0710999999999884</v>
      </c>
      <c r="G8" s="38">
        <v>0.11229999999999998</v>
      </c>
      <c r="H8" s="38"/>
      <c r="I8" s="38">
        <v>-2.64E-2</v>
      </c>
      <c r="J8" s="38">
        <v>1.0602999999999883</v>
      </c>
      <c r="K8" s="38">
        <v>0.36</v>
      </c>
      <c r="L8" s="38">
        <v>2.9999999999999997E-4</v>
      </c>
      <c r="M8" s="38">
        <v>0.27470000000000006</v>
      </c>
      <c r="N8" s="38">
        <v>0.70069999999999999</v>
      </c>
      <c r="O8" s="38">
        <v>0.3327</v>
      </c>
      <c r="P8" s="38">
        <v>-0.35809999999999997</v>
      </c>
      <c r="Q8" s="38"/>
      <c r="R8" s="38">
        <v>0.73069999999998814</v>
      </c>
      <c r="S8" s="38">
        <v>0.34050000000000002</v>
      </c>
      <c r="T8" s="38">
        <v>2.1100000000000001E-2</v>
      </c>
      <c r="U8" s="38"/>
      <c r="V8" s="38">
        <v>1.9283000000000001</v>
      </c>
      <c r="W8" s="38">
        <v>0.28549999999999998</v>
      </c>
      <c r="X8" s="38">
        <v>0.29999999999999993</v>
      </c>
      <c r="Y8" s="38"/>
      <c r="Z8" s="38">
        <v>2.0169000000000001</v>
      </c>
      <c r="AA8" s="38">
        <v>0.28839999999999999</v>
      </c>
      <c r="AB8" s="38">
        <v>8.3300000000000013E-2</v>
      </c>
      <c r="AC8" s="39"/>
      <c r="AD8" s="38">
        <v>2.1242999999999999</v>
      </c>
      <c r="AE8" s="38">
        <v>0.27150000000000002</v>
      </c>
      <c r="AF8" s="38">
        <v>0.1489</v>
      </c>
      <c r="AG8" s="38"/>
      <c r="AH8" s="38">
        <v>0.36720000000000003</v>
      </c>
      <c r="AI8" s="38"/>
    </row>
    <row r="9" spans="1:35" x14ac:dyDescent="0.25">
      <c r="A9" s="46" t="s">
        <v>7</v>
      </c>
      <c r="B9" s="38">
        <v>10257.587825187391</v>
      </c>
      <c r="C9" s="38">
        <v>504.60986702296111</v>
      </c>
      <c r="D9" s="38">
        <v>735.1063488834385</v>
      </c>
      <c r="E9" s="38">
        <v>30.869399999999995</v>
      </c>
      <c r="F9" s="38">
        <v>10586.641018226228</v>
      </c>
      <c r="G9" s="38">
        <v>577.31025996267545</v>
      </c>
      <c r="H9" s="38">
        <v>543.03632497183855</v>
      </c>
      <c r="I9" s="38">
        <v>45.173099999999998</v>
      </c>
      <c r="J9" s="38">
        <v>10971.513043062456</v>
      </c>
      <c r="K9" s="38">
        <v>647.93415996267549</v>
      </c>
      <c r="L9" s="38">
        <v>455.73270000022535</v>
      </c>
      <c r="M9" s="38">
        <v>47.502499999999998</v>
      </c>
      <c r="N9" s="38">
        <v>4042.5095487600001</v>
      </c>
      <c r="O9" s="38">
        <v>1191.06185996</v>
      </c>
      <c r="P9" s="38">
        <v>566.47455712511442</v>
      </c>
      <c r="Q9" s="38">
        <v>42.834600000000002</v>
      </c>
      <c r="R9" s="38">
        <v>4554.9503966237153</v>
      </c>
      <c r="S9" s="38">
        <v>1169.4683599626753</v>
      </c>
      <c r="T9" s="38">
        <v>452.49531898466159</v>
      </c>
      <c r="U9" s="38">
        <v>-56.7191999</v>
      </c>
      <c r="V9" s="38">
        <v>4225.81396855</v>
      </c>
      <c r="W9" s="38">
        <v>1155.562072888813</v>
      </c>
      <c r="X9" s="38">
        <v>468.47428918904995</v>
      </c>
      <c r="Y9" s="38">
        <v>20.233800000000002</v>
      </c>
      <c r="Z9" s="38">
        <v>4155.4387699999997</v>
      </c>
      <c r="AA9" s="38">
        <v>1165.4036099999998</v>
      </c>
      <c r="AB9" s="38">
        <v>439.07241277478374</v>
      </c>
      <c r="AC9" s="39">
        <v>-13.808060999999997</v>
      </c>
      <c r="AD9" s="38">
        <v>4531.1038840000001</v>
      </c>
      <c r="AE9" s="38">
        <v>1308.0124789000001</v>
      </c>
      <c r="AF9" s="38">
        <v>749.39960945660005</v>
      </c>
      <c r="AG9" s="38">
        <v>195.95246760000001</v>
      </c>
      <c r="AH9" s="38">
        <v>556.98807084999999</v>
      </c>
      <c r="AI9" s="38">
        <v>20.525700000000001</v>
      </c>
    </row>
    <row r="10" spans="1:35" x14ac:dyDescent="0.25">
      <c r="A10" s="45" t="s">
        <v>199</v>
      </c>
      <c r="B10" s="40">
        <f>SUM(B6:B9)</f>
        <v>10294.907951930214</v>
      </c>
      <c r="C10" s="40">
        <f t="shared" ref="C10:AI10" si="0">SUM(C6:C9)</f>
        <v>508.55496702296114</v>
      </c>
      <c r="D10" s="40">
        <f t="shared" si="0"/>
        <v>736.80390224856455</v>
      </c>
      <c r="E10" s="40">
        <f t="shared" si="0"/>
        <v>30.788199999999996</v>
      </c>
      <c r="F10" s="40">
        <f t="shared" si="0"/>
        <v>10634.577112072859</v>
      </c>
      <c r="G10" s="40">
        <f t="shared" si="0"/>
        <v>582.3919599626754</v>
      </c>
      <c r="H10" s="40">
        <f t="shared" si="0"/>
        <v>543.65499207564665</v>
      </c>
      <c r="I10" s="40">
        <f t="shared" si="0"/>
        <v>46.260999999999996</v>
      </c>
      <c r="J10" s="40">
        <f t="shared" si="0"/>
        <v>11025.70580874157</v>
      </c>
      <c r="K10" s="40">
        <f t="shared" si="0"/>
        <v>656.96635996267548</v>
      </c>
      <c r="L10" s="40">
        <f t="shared" si="0"/>
        <v>462.73817183270938</v>
      </c>
      <c r="M10" s="40">
        <f t="shared" si="0"/>
        <v>51.987899999999996</v>
      </c>
      <c r="N10" s="40">
        <f t="shared" si="0"/>
        <v>4086.94799977</v>
      </c>
      <c r="O10" s="40">
        <f t="shared" si="0"/>
        <v>1199.1500599599999</v>
      </c>
      <c r="P10" s="40">
        <f t="shared" si="0"/>
        <v>570.88925712511445</v>
      </c>
      <c r="Q10" s="40">
        <f t="shared" si="0"/>
        <v>42.031400000000005</v>
      </c>
      <c r="R10" s="40">
        <f t="shared" si="0"/>
        <v>4599.7943954413849</v>
      </c>
      <c r="S10" s="40">
        <f t="shared" si="0"/>
        <v>1174.3324599626753</v>
      </c>
      <c r="T10" s="40">
        <f t="shared" si="0"/>
        <v>459.10508753898256</v>
      </c>
      <c r="U10" s="40">
        <f t="shared" si="0"/>
        <v>-58.4687999</v>
      </c>
      <c r="V10" s="40">
        <f t="shared" si="0"/>
        <v>4268.2073098399997</v>
      </c>
      <c r="W10" s="40">
        <f t="shared" si="0"/>
        <v>1160.349072888813</v>
      </c>
      <c r="X10" s="40">
        <f t="shared" si="0"/>
        <v>475.54319959979767</v>
      </c>
      <c r="Y10" s="40">
        <f t="shared" si="0"/>
        <v>19.869600000000002</v>
      </c>
      <c r="Z10" s="40">
        <f t="shared" si="0"/>
        <v>4201.3420799999994</v>
      </c>
      <c r="AA10" s="40">
        <f t="shared" si="0"/>
        <v>1170.2093099999997</v>
      </c>
      <c r="AB10" s="40">
        <f t="shared" si="0"/>
        <v>443.49691300455004</v>
      </c>
      <c r="AC10" s="40">
        <f t="shared" si="0"/>
        <v>-14.003460999999996</v>
      </c>
      <c r="AD10" s="40">
        <f t="shared" si="0"/>
        <v>4604.2721879999999</v>
      </c>
      <c r="AE10" s="40">
        <f t="shared" si="0"/>
        <v>1313.0139789000002</v>
      </c>
      <c r="AF10" s="40">
        <f t="shared" si="0"/>
        <v>782.80892829660002</v>
      </c>
      <c r="AG10" s="40">
        <f t="shared" si="0"/>
        <v>195.1356676</v>
      </c>
      <c r="AH10" s="40">
        <f t="shared" si="0"/>
        <v>564.22200558999998</v>
      </c>
      <c r="AI10" s="40">
        <f t="shared" si="0"/>
        <v>20.735199999999999</v>
      </c>
    </row>
    <row r="11" spans="1:35" x14ac:dyDescent="0.25">
      <c r="A11" s="46" t="s">
        <v>8</v>
      </c>
      <c r="B11" s="38">
        <v>0.13179999999999997</v>
      </c>
      <c r="C11" s="38"/>
      <c r="D11" s="38">
        <v>3.8699999999999998E-2</v>
      </c>
      <c r="E11" s="38"/>
      <c r="F11" s="38">
        <v>9.9900000000000017E-2</v>
      </c>
      <c r="G11" s="38"/>
      <c r="H11" s="38">
        <v>-2.7799999999999998E-2</v>
      </c>
      <c r="I11" s="38"/>
      <c r="J11" s="38">
        <v>0.1008</v>
      </c>
      <c r="K11" s="38"/>
      <c r="L11" s="38">
        <v>1E-3</v>
      </c>
      <c r="M11" s="38"/>
      <c r="N11" s="38">
        <v>0.18560001000000001</v>
      </c>
      <c r="O11" s="38"/>
      <c r="P11" s="38">
        <v>0.11100000000000002</v>
      </c>
      <c r="Q11" s="38"/>
      <c r="R11" s="38">
        <v>0.15670000000000006</v>
      </c>
      <c r="S11" s="38"/>
      <c r="T11" s="38">
        <v>-7.5999999999999956E-3</v>
      </c>
      <c r="U11" s="38"/>
      <c r="V11" s="38">
        <v>0.34060000000000001</v>
      </c>
      <c r="W11" s="38"/>
      <c r="X11" s="38">
        <v>0.22810000000000002</v>
      </c>
      <c r="Y11" s="38"/>
      <c r="Z11" s="38">
        <v>0.82950000000000002</v>
      </c>
      <c r="AA11" s="38"/>
      <c r="AB11" s="38">
        <v>0.53400000000000003</v>
      </c>
      <c r="AC11" s="39"/>
      <c r="AD11" s="38">
        <v>0.77190000000000003</v>
      </c>
      <c r="AE11" s="38"/>
      <c r="AF11" s="38">
        <v>-1.5400000000000011E-2</v>
      </c>
      <c r="AG11" s="38"/>
      <c r="AH11" s="38">
        <v>7.7200000000000005E-2</v>
      </c>
      <c r="AI11" s="38"/>
    </row>
    <row r="12" spans="1:35" x14ac:dyDescent="0.25">
      <c r="A12" s="46" t="s">
        <v>9</v>
      </c>
      <c r="B12" s="38">
        <v>649.41364133689717</v>
      </c>
      <c r="C12" s="38">
        <v>5.6041000000000007</v>
      </c>
      <c r="D12" s="38">
        <v>62.388230510924366</v>
      </c>
      <c r="E12" s="38">
        <v>0.29519999999999996</v>
      </c>
      <c r="F12" s="38">
        <v>689.9658640600054</v>
      </c>
      <c r="G12" s="38">
        <v>5.4435999999999991</v>
      </c>
      <c r="H12" s="38">
        <v>36.047122723108338</v>
      </c>
      <c r="I12" s="38">
        <v>2.4299999999999954E-2</v>
      </c>
      <c r="J12" s="38">
        <v>618.41533558271544</v>
      </c>
      <c r="K12" s="38">
        <v>6.3769999999999998</v>
      </c>
      <c r="L12" s="38">
        <v>-17.874028477289855</v>
      </c>
      <c r="M12" s="38">
        <v>0.36910000000000004</v>
      </c>
      <c r="N12" s="38">
        <v>1070.72644937</v>
      </c>
      <c r="O12" s="38">
        <v>7.7854000000000001</v>
      </c>
      <c r="P12" s="38">
        <v>94.619170910000008</v>
      </c>
      <c r="Q12" s="38">
        <v>1.5921000000000001</v>
      </c>
      <c r="R12" s="38">
        <v>573.16447808301109</v>
      </c>
      <c r="S12" s="38">
        <v>7.9929999999999994</v>
      </c>
      <c r="T12" s="38">
        <v>73.789942500009474</v>
      </c>
      <c r="U12" s="38">
        <v>0.31319999999999992</v>
      </c>
      <c r="V12" s="38">
        <v>537.20383400000003</v>
      </c>
      <c r="W12" s="38">
        <v>11.0396</v>
      </c>
      <c r="X12" s="38">
        <v>55.071187138384957</v>
      </c>
      <c r="Y12" s="38">
        <v>2.6603999999999997</v>
      </c>
      <c r="Z12" s="38">
        <v>632.32574999999997</v>
      </c>
      <c r="AA12" s="38">
        <v>12.4251</v>
      </c>
      <c r="AB12" s="38">
        <v>79.834050341413587</v>
      </c>
      <c r="AC12" s="39">
        <v>1.4930000000000003</v>
      </c>
      <c r="AD12" s="38">
        <v>748.99991299999999</v>
      </c>
      <c r="AE12" s="38">
        <v>0.73309999999999997</v>
      </c>
      <c r="AF12" s="38">
        <v>78.570188239999993</v>
      </c>
      <c r="AG12" s="38">
        <v>-11.3504</v>
      </c>
      <c r="AH12" s="38">
        <v>134.54593024000002</v>
      </c>
      <c r="AI12" s="38"/>
    </row>
    <row r="13" spans="1:35" x14ac:dyDescent="0.25">
      <c r="A13" s="46" t="s">
        <v>63</v>
      </c>
      <c r="B13" s="38">
        <v>19.618200000000002</v>
      </c>
      <c r="C13" s="38">
        <v>0.25259999999999999</v>
      </c>
      <c r="D13" s="38">
        <v>4.9259000000000004</v>
      </c>
      <c r="E13" s="38"/>
      <c r="F13" s="38">
        <v>29.075199999999999</v>
      </c>
      <c r="G13" s="38">
        <v>0.25259999999999999</v>
      </c>
      <c r="H13" s="38">
        <v>6.3872999999999998</v>
      </c>
      <c r="I13" s="38"/>
      <c r="J13" s="38">
        <v>39.234700000000004</v>
      </c>
      <c r="K13" s="38">
        <v>0.35549999999999998</v>
      </c>
      <c r="L13" s="38">
        <v>9.8536000000000001</v>
      </c>
      <c r="M13" s="38">
        <v>0.10290000000000001</v>
      </c>
      <c r="N13" s="38">
        <v>47.233599999999996</v>
      </c>
      <c r="O13" s="38">
        <v>0.38670000000000004</v>
      </c>
      <c r="P13" s="38">
        <v>9.0589000000000013</v>
      </c>
      <c r="Q13" s="38">
        <v>3.1199999999999999E-2</v>
      </c>
      <c r="R13" s="38">
        <v>48.3688</v>
      </c>
      <c r="S13" s="38">
        <v>0.38370000000000004</v>
      </c>
      <c r="T13" s="38">
        <v>1.2032999999999998</v>
      </c>
      <c r="U13" s="38"/>
      <c r="V13" s="38">
        <v>46.150256669999997</v>
      </c>
      <c r="W13" s="38">
        <v>0.38370000000000004</v>
      </c>
      <c r="X13" s="38">
        <v>-0.19474949053725554</v>
      </c>
      <c r="Y13" s="38"/>
      <c r="Z13" s="38">
        <v>39.135400000000004</v>
      </c>
      <c r="AA13" s="38">
        <v>3.3700000000000001E-2</v>
      </c>
      <c r="AB13" s="38">
        <v>-6.8528657390200971</v>
      </c>
      <c r="AC13" s="39">
        <v>-0.35</v>
      </c>
      <c r="AD13" s="38">
        <v>38.358199999999997</v>
      </c>
      <c r="AE13" s="38">
        <v>5.1999999999999998E-3</v>
      </c>
      <c r="AF13" s="38">
        <v>0.25000002399999999</v>
      </c>
      <c r="AG13" s="38"/>
      <c r="AH13" s="38">
        <v>0.26150000000000007</v>
      </c>
      <c r="AI13" s="38"/>
    </row>
    <row r="14" spans="1:35" x14ac:dyDescent="0.25">
      <c r="A14" s="46" t="s">
        <v>144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v>1E-4</v>
      </c>
      <c r="W14" s="38"/>
      <c r="X14" s="38"/>
      <c r="Y14" s="38"/>
      <c r="Z14" s="38"/>
      <c r="AA14" s="38"/>
      <c r="AB14" s="38"/>
      <c r="AC14" s="39"/>
      <c r="AD14" s="38">
        <v>1E-4</v>
      </c>
      <c r="AE14" s="38"/>
      <c r="AF14" s="38"/>
      <c r="AG14" s="38"/>
      <c r="AH14" s="38"/>
      <c r="AI14" s="38"/>
    </row>
    <row r="15" spans="1:35" x14ac:dyDescent="0.25">
      <c r="A15" s="46" t="s">
        <v>64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v>0.13830000000000001</v>
      </c>
      <c r="S15" s="38"/>
      <c r="T15" s="38">
        <v>0.13830000000000001</v>
      </c>
      <c r="U15" s="38"/>
      <c r="V15" s="38"/>
      <c r="W15" s="38"/>
      <c r="X15" s="38"/>
      <c r="Y15" s="38"/>
      <c r="Z15" s="38"/>
      <c r="AA15" s="38"/>
      <c r="AB15" s="38"/>
      <c r="AC15" s="39"/>
      <c r="AD15" s="38"/>
      <c r="AE15" s="38"/>
      <c r="AF15" s="38"/>
      <c r="AG15" s="38"/>
      <c r="AH15" s="38"/>
      <c r="AI15" s="38"/>
    </row>
    <row r="16" spans="1:35" x14ac:dyDescent="0.25">
      <c r="A16" s="46" t="s">
        <v>65</v>
      </c>
      <c r="B16" s="38">
        <v>0.02</v>
      </c>
      <c r="C16" s="38"/>
      <c r="D16" s="38"/>
      <c r="E16" s="38"/>
      <c r="F16" s="38">
        <v>0.02</v>
      </c>
      <c r="G16" s="38"/>
      <c r="H16" s="38"/>
      <c r="I16" s="38"/>
      <c r="J16" s="38">
        <v>6.2600000000000003E-2</v>
      </c>
      <c r="K16" s="38"/>
      <c r="L16" s="38">
        <v>4.2900000000000001E-2</v>
      </c>
      <c r="M16" s="38"/>
      <c r="N16" s="38">
        <v>2.5499999999999998E-2</v>
      </c>
      <c r="O16" s="38"/>
      <c r="P16" s="38">
        <v>-3.7100000000000001E-2</v>
      </c>
      <c r="Q16" s="38"/>
      <c r="R16" s="38">
        <v>8.8000000000000005E-3</v>
      </c>
      <c r="S16" s="38"/>
      <c r="T16" s="38">
        <v>3.3E-3</v>
      </c>
      <c r="U16" s="38"/>
      <c r="V16" s="38">
        <v>0.32289999999999996</v>
      </c>
      <c r="W16" s="38"/>
      <c r="X16" s="38">
        <v>0.18029999999999999</v>
      </c>
      <c r="Y16" s="38"/>
      <c r="Z16" s="38">
        <v>0.1174</v>
      </c>
      <c r="AA16" s="38"/>
      <c r="AB16" s="38">
        <v>-0.18779999999999999</v>
      </c>
      <c r="AC16" s="39"/>
      <c r="AD16" s="38">
        <v>8.3500000000000005E-2</v>
      </c>
      <c r="AE16" s="38"/>
      <c r="AF16" s="38">
        <v>-2.98E-2</v>
      </c>
      <c r="AG16" s="38"/>
      <c r="AH16" s="38">
        <v>3.2000000000000002E-3</v>
      </c>
      <c r="AI16" s="38"/>
    </row>
    <row r="17" spans="1:35" x14ac:dyDescent="0.25">
      <c r="A17" s="46" t="s">
        <v>66</v>
      </c>
      <c r="B17" s="38">
        <v>0.18559999999999999</v>
      </c>
      <c r="C17" s="38"/>
      <c r="D17" s="38">
        <v>9.74E-2</v>
      </c>
      <c r="E17" s="38"/>
      <c r="F17" s="38">
        <v>0.36319999999999997</v>
      </c>
      <c r="G17" s="38"/>
      <c r="H17" s="38">
        <v>0.19879999999999998</v>
      </c>
      <c r="I17" s="38"/>
      <c r="J17" s="38">
        <v>0.51889999999999992</v>
      </c>
      <c r="K17" s="38"/>
      <c r="L17" s="38">
        <v>0.16099999999999998</v>
      </c>
      <c r="M17" s="38"/>
      <c r="N17" s="38">
        <v>0.56329999999999991</v>
      </c>
      <c r="O17" s="38"/>
      <c r="P17" s="38">
        <v>-2.3200000000000005E-2</v>
      </c>
      <c r="Q17" s="38"/>
      <c r="R17" s="38">
        <v>0.58279999999999998</v>
      </c>
      <c r="S17" s="38"/>
      <c r="T17" s="38"/>
      <c r="U17" s="38"/>
      <c r="V17" s="38">
        <v>0.57940000000000003</v>
      </c>
      <c r="W17" s="38"/>
      <c r="X17" s="38">
        <v>3.3999999999999998E-3</v>
      </c>
      <c r="Y17" s="38"/>
      <c r="Z17" s="38">
        <v>0.57399999999999995</v>
      </c>
      <c r="AA17" s="38"/>
      <c r="AB17" s="38">
        <v>-3.8999999999999998E-3</v>
      </c>
      <c r="AC17" s="39"/>
      <c r="AD17" s="38">
        <v>0.57889999999999997</v>
      </c>
      <c r="AE17" s="38"/>
      <c r="AF17" s="38"/>
      <c r="AG17" s="38"/>
      <c r="AH17" s="38"/>
      <c r="AI17" s="38"/>
    </row>
    <row r="18" spans="1:35" x14ac:dyDescent="0.25">
      <c r="A18" s="46" t="s">
        <v>11</v>
      </c>
      <c r="B18" s="38">
        <v>0.64590000000000003</v>
      </c>
      <c r="C18" s="38"/>
      <c r="D18" s="38">
        <v>2.9999999999999997E-4</v>
      </c>
      <c r="E18" s="38"/>
      <c r="F18" s="38">
        <v>0.63530000000000009</v>
      </c>
      <c r="G18" s="38"/>
      <c r="H18" s="38">
        <v>-1.06E-2</v>
      </c>
      <c r="I18" s="38"/>
      <c r="J18" s="38">
        <v>0.63530000000000009</v>
      </c>
      <c r="K18" s="38"/>
      <c r="L18" s="38"/>
      <c r="M18" s="38"/>
      <c r="N18" s="38">
        <v>0.63529999999999998</v>
      </c>
      <c r="O18" s="38"/>
      <c r="P18" s="38"/>
      <c r="Q18" s="38"/>
      <c r="R18" s="38">
        <v>0.63530000000000009</v>
      </c>
      <c r="S18" s="38"/>
      <c r="T18" s="38"/>
      <c r="U18" s="38"/>
      <c r="V18" s="38">
        <v>0.63529999999999998</v>
      </c>
      <c r="W18" s="38"/>
      <c r="X18" s="38"/>
      <c r="Y18" s="38"/>
      <c r="Z18" s="38">
        <v>0.63529999999999998</v>
      </c>
      <c r="AA18" s="38"/>
      <c r="AB18" s="38"/>
      <c r="AC18" s="39"/>
      <c r="AD18" s="38">
        <v>0.63529999999999998</v>
      </c>
      <c r="AE18" s="38"/>
      <c r="AF18" s="38"/>
      <c r="AG18" s="38"/>
      <c r="AH18" s="38"/>
      <c r="AI18" s="38"/>
    </row>
    <row r="19" spans="1:35" x14ac:dyDescent="0.25">
      <c r="A19" s="46" t="s">
        <v>67</v>
      </c>
      <c r="B19" s="38"/>
      <c r="C19" s="38"/>
      <c r="D19" s="38"/>
      <c r="E19" s="38"/>
      <c r="F19" s="38"/>
      <c r="G19" s="38"/>
      <c r="H19" s="38"/>
      <c r="I19" s="38">
        <v>1.3099999999999999E-2</v>
      </c>
      <c r="J19" s="38"/>
      <c r="K19" s="38">
        <v>1.3099999999999999E-2</v>
      </c>
      <c r="L19" s="38"/>
      <c r="M19" s="38"/>
      <c r="N19" s="38"/>
      <c r="O19" s="38">
        <v>1.3100000000000001E-2</v>
      </c>
      <c r="P19" s="38"/>
      <c r="Q19" s="38"/>
      <c r="R19" s="38"/>
      <c r="S19" s="38">
        <v>1.3099999999999999E-2</v>
      </c>
      <c r="T19" s="38"/>
      <c r="U19" s="38"/>
      <c r="V19" s="38"/>
      <c r="W19" s="38">
        <v>1.3099999999999999E-2</v>
      </c>
      <c r="X19" s="38"/>
      <c r="Y19" s="38"/>
      <c r="Z19" s="38"/>
      <c r="AA19" s="38">
        <v>1.3100000000000001E-2</v>
      </c>
      <c r="AB19" s="38"/>
      <c r="AC19" s="39"/>
      <c r="AD19" s="38"/>
      <c r="AE19" s="38">
        <v>1.3099999999999999E-2</v>
      </c>
      <c r="AF19" s="38"/>
      <c r="AG19" s="38"/>
      <c r="AH19" s="38"/>
      <c r="AI19" s="38"/>
    </row>
    <row r="20" spans="1:35" x14ac:dyDescent="0.25">
      <c r="A20" s="46" t="s">
        <v>68</v>
      </c>
      <c r="B20" s="38">
        <v>0.37240000000000001</v>
      </c>
      <c r="C20" s="38">
        <v>0.26</v>
      </c>
      <c r="D20" s="38">
        <v>0.13469999999999999</v>
      </c>
      <c r="E20" s="38"/>
      <c r="F20" s="38">
        <v>1.5501</v>
      </c>
      <c r="G20" s="38">
        <v>0.26</v>
      </c>
      <c r="H20" s="38">
        <v>1</v>
      </c>
      <c r="I20" s="38"/>
      <c r="J20" s="38">
        <v>1.8344999999999998</v>
      </c>
      <c r="K20" s="38">
        <v>0.26</v>
      </c>
      <c r="L20" s="38">
        <v>0.14910000000000001</v>
      </c>
      <c r="M20" s="38"/>
      <c r="N20" s="38">
        <v>1.7488999999999999</v>
      </c>
      <c r="O20" s="38">
        <v>0.26</v>
      </c>
      <c r="P20" s="38">
        <v>6.1999999999999989E-3</v>
      </c>
      <c r="Q20" s="38"/>
      <c r="R20" s="38">
        <v>1.3384</v>
      </c>
      <c r="S20" s="38">
        <v>0.26</v>
      </c>
      <c r="T20" s="38">
        <v>9.8999999999999991E-3</v>
      </c>
      <c r="U20" s="38"/>
      <c r="V20" s="38">
        <v>1.0920000000000001</v>
      </c>
      <c r="W20" s="38">
        <v>0.26</v>
      </c>
      <c r="X20" s="38">
        <v>0</v>
      </c>
      <c r="Y20" s="38"/>
      <c r="Z20" s="38">
        <v>1.1000000000000001</v>
      </c>
      <c r="AA20" s="38">
        <v>0.26</v>
      </c>
      <c r="AB20" s="38"/>
      <c r="AC20" s="39"/>
      <c r="AD20" s="38">
        <v>1.1000000000000001</v>
      </c>
      <c r="AE20" s="38">
        <v>0.26</v>
      </c>
      <c r="AF20" s="38"/>
      <c r="AG20" s="38"/>
      <c r="AH20" s="38">
        <v>0.23499999999999999</v>
      </c>
      <c r="AI20" s="38"/>
    </row>
    <row r="21" spans="1:35" x14ac:dyDescent="0.25">
      <c r="A21" s="46" t="s">
        <v>12</v>
      </c>
      <c r="B21" s="38">
        <v>4.9721000000000002</v>
      </c>
      <c r="C21" s="38"/>
      <c r="D21" s="38">
        <v>0.12470000000000005</v>
      </c>
      <c r="E21" s="38"/>
      <c r="F21" s="38">
        <v>4.7160000000000011</v>
      </c>
      <c r="G21" s="38"/>
      <c r="H21" s="38">
        <v>-0.12400000000000003</v>
      </c>
      <c r="I21" s="38"/>
      <c r="J21" s="38">
        <v>4.7643000000000013</v>
      </c>
      <c r="K21" s="38"/>
      <c r="L21" s="38">
        <v>5.0500000000000003E-2</v>
      </c>
      <c r="M21" s="38"/>
      <c r="N21" s="38">
        <v>2.5488999999999997</v>
      </c>
      <c r="O21" s="38"/>
      <c r="P21" s="38">
        <v>0.1225</v>
      </c>
      <c r="Q21" s="38"/>
      <c r="R21" s="38">
        <v>2.3762000000000003</v>
      </c>
      <c r="S21" s="38"/>
      <c r="T21" s="38">
        <v>-0.11650000000000001</v>
      </c>
      <c r="U21" s="38"/>
      <c r="V21" s="38">
        <v>2.0836000000000001</v>
      </c>
      <c r="W21" s="38"/>
      <c r="X21" s="38">
        <v>-0.16660000000000003</v>
      </c>
      <c r="Y21" s="38"/>
      <c r="Z21" s="38">
        <v>1.9944999999999999</v>
      </c>
      <c r="AA21" s="38"/>
      <c r="AB21" s="38">
        <v>-9.1899999999999996E-2</v>
      </c>
      <c r="AC21" s="39"/>
      <c r="AD21" s="38">
        <v>1.9979</v>
      </c>
      <c r="AE21" s="38"/>
      <c r="AF21" s="38">
        <v>4.0000000000000018E-4</v>
      </c>
      <c r="AG21" s="38"/>
      <c r="AH21" s="38"/>
      <c r="AI21" s="38"/>
    </row>
    <row r="22" spans="1:35" x14ac:dyDescent="0.25">
      <c r="A22" s="46" t="s">
        <v>13</v>
      </c>
      <c r="B22" s="38">
        <v>2.5278</v>
      </c>
      <c r="C22" s="38">
        <v>1.7500000000000002E-2</v>
      </c>
      <c r="D22" s="38">
        <v>0.72610000000000019</v>
      </c>
      <c r="E22" s="38">
        <v>2.0300000000000002E-2</v>
      </c>
      <c r="F22" s="38">
        <v>2.4279000000000002</v>
      </c>
      <c r="G22" s="38">
        <v>1.77E-2</v>
      </c>
      <c r="H22" s="38">
        <v>0.11959999999999996</v>
      </c>
      <c r="I22" s="38"/>
      <c r="J22" s="38">
        <v>8.8640000000000008</v>
      </c>
      <c r="K22" s="38">
        <v>1.4800000000000001E-2</v>
      </c>
      <c r="L22" s="38">
        <v>5.7357999999999985</v>
      </c>
      <c r="M22" s="38"/>
      <c r="N22" s="38">
        <v>10.0182</v>
      </c>
      <c r="O22" s="38"/>
      <c r="P22" s="38">
        <v>2.0580000000000003</v>
      </c>
      <c r="Q22" s="38">
        <v>-1.43E-2</v>
      </c>
      <c r="R22" s="38">
        <v>13.693300000000001</v>
      </c>
      <c r="S22" s="38"/>
      <c r="T22" s="38">
        <v>2.8386000000000005</v>
      </c>
      <c r="U22" s="38"/>
      <c r="V22" s="38">
        <v>13.985899999999999</v>
      </c>
      <c r="W22" s="38"/>
      <c r="X22" s="38">
        <v>2.8559999999999999</v>
      </c>
      <c r="Y22" s="38"/>
      <c r="Z22" s="38">
        <v>17.976399999999998</v>
      </c>
      <c r="AA22" s="38"/>
      <c r="AB22" s="38">
        <v>3.9771999999999998</v>
      </c>
      <c r="AC22" s="39"/>
      <c r="AD22" s="38">
        <v>16.992899999999999</v>
      </c>
      <c r="AE22" s="38"/>
      <c r="AF22" s="38">
        <v>-1.3616999999999995</v>
      </c>
      <c r="AG22" s="38"/>
      <c r="AH22" s="38">
        <v>3.0411000000000001</v>
      </c>
      <c r="AI22" s="38"/>
    </row>
    <row r="23" spans="1:35" x14ac:dyDescent="0.25">
      <c r="A23" s="46" t="s">
        <v>69</v>
      </c>
      <c r="B23" s="38">
        <v>0.26400000000000001</v>
      </c>
      <c r="C23" s="38"/>
      <c r="D23" s="38">
        <v>0.22019999999999998</v>
      </c>
      <c r="E23" s="38"/>
      <c r="F23" s="38">
        <v>0.58610000000000007</v>
      </c>
      <c r="G23" s="38"/>
      <c r="H23" s="38">
        <v>0.35410000000000003</v>
      </c>
      <c r="I23" s="38"/>
      <c r="J23" s="38">
        <v>0.64860000000000007</v>
      </c>
      <c r="K23" s="38"/>
      <c r="L23" s="38">
        <v>6.519999999999998E-2</v>
      </c>
      <c r="M23" s="38"/>
      <c r="N23" s="38">
        <v>0.7873</v>
      </c>
      <c r="O23" s="38"/>
      <c r="P23" s="38">
        <v>0.21240000000000001</v>
      </c>
      <c r="Q23" s="38"/>
      <c r="R23" s="38">
        <v>1.1114000000000002</v>
      </c>
      <c r="S23" s="38"/>
      <c r="T23" s="38">
        <v>0.29530000000000001</v>
      </c>
      <c r="U23" s="38"/>
      <c r="V23" s="38">
        <v>1.3559000000000001</v>
      </c>
      <c r="W23" s="38"/>
      <c r="X23" s="38">
        <v>0.50409999999999999</v>
      </c>
      <c r="Y23" s="38"/>
      <c r="Z23" s="38">
        <v>3.2686000000000002</v>
      </c>
      <c r="AA23" s="38"/>
      <c r="AB23" s="38">
        <v>1.8717999999999999</v>
      </c>
      <c r="AC23" s="39"/>
      <c r="AD23" s="38">
        <v>1.4406000000000001</v>
      </c>
      <c r="AE23" s="38"/>
      <c r="AF23" s="38">
        <v>5.5511151231257827E-17</v>
      </c>
      <c r="AG23" s="38"/>
      <c r="AH23" s="38"/>
      <c r="AI23" s="38"/>
    </row>
    <row r="24" spans="1:35" x14ac:dyDescent="0.25">
      <c r="A24" s="46" t="s">
        <v>14</v>
      </c>
      <c r="B24" s="38">
        <v>12.1875</v>
      </c>
      <c r="C24" s="38">
        <v>7.1400000000000005E-2</v>
      </c>
      <c r="D24" s="38">
        <v>9.3970999999999982</v>
      </c>
      <c r="E24" s="38"/>
      <c r="F24" s="38">
        <v>15.061900000000001</v>
      </c>
      <c r="G24" s="38">
        <v>6.83E-2</v>
      </c>
      <c r="H24" s="38">
        <v>4.4943000000000008</v>
      </c>
      <c r="I24" s="38"/>
      <c r="J24" s="38">
        <v>22.266499999999997</v>
      </c>
      <c r="K24" s="38">
        <v>7.9799999999999996E-2</v>
      </c>
      <c r="L24" s="38">
        <v>7.277499999999999</v>
      </c>
      <c r="M24" s="38">
        <v>2E-3</v>
      </c>
      <c r="N24" s="38">
        <v>28.8188</v>
      </c>
      <c r="O24" s="38">
        <v>7.6700000000000004E-2</v>
      </c>
      <c r="P24" s="38">
        <v>8.7079000000000022</v>
      </c>
      <c r="Q24" s="38"/>
      <c r="R24" s="38">
        <v>20.061200000000007</v>
      </c>
      <c r="S24" s="38">
        <v>7.5200000000000003E-2</v>
      </c>
      <c r="T24" s="38">
        <v>-8.9939</v>
      </c>
      <c r="U24" s="38"/>
      <c r="V24" s="38">
        <v>25.361814750000001</v>
      </c>
      <c r="W24" s="38">
        <v>8.2000000000000003E-2</v>
      </c>
      <c r="X24" s="38">
        <v>2.0198099999999997</v>
      </c>
      <c r="Y24" s="38"/>
      <c r="Z24" s="38">
        <v>29.56561</v>
      </c>
      <c r="AA24" s="38">
        <v>7.5700000000000003E-2</v>
      </c>
      <c r="AB24" s="38">
        <v>5.3278999999999996</v>
      </c>
      <c r="AC24" s="39"/>
      <c r="AD24" s="38">
        <v>46.988815000000002</v>
      </c>
      <c r="AE24" s="38">
        <v>7.1499999999999994E-2</v>
      </c>
      <c r="AF24" s="38">
        <v>18.807209999999998</v>
      </c>
      <c r="AG24" s="38"/>
      <c r="AH24" s="38">
        <v>34.015000000000001</v>
      </c>
      <c r="AI24" s="38"/>
    </row>
    <row r="25" spans="1:35" x14ac:dyDescent="0.25">
      <c r="A25" s="46" t="s">
        <v>70</v>
      </c>
      <c r="B25" s="38">
        <v>1.7199999999999997E-2</v>
      </c>
      <c r="C25" s="38"/>
      <c r="D25" s="38">
        <v>-2.5499999999999998E-2</v>
      </c>
      <c r="E25" s="38"/>
      <c r="F25" s="38">
        <v>1.7199999999999997E-2</v>
      </c>
      <c r="G25" s="38"/>
      <c r="H25" s="38"/>
      <c r="I25" s="38"/>
      <c r="J25" s="38">
        <v>1.7199999999999997E-2</v>
      </c>
      <c r="K25" s="38"/>
      <c r="L25" s="38"/>
      <c r="M25" s="38"/>
      <c r="N25" s="38">
        <v>1.72E-2</v>
      </c>
      <c r="O25" s="38"/>
      <c r="P25" s="38"/>
      <c r="Q25" s="38"/>
      <c r="R25" s="38">
        <v>1.7199999999999997E-2</v>
      </c>
      <c r="S25" s="38"/>
      <c r="T25" s="38"/>
      <c r="U25" s="38"/>
      <c r="V25" s="38">
        <v>1.72E-2</v>
      </c>
      <c r="W25" s="38"/>
      <c r="X25" s="38"/>
      <c r="Y25" s="38"/>
      <c r="Z25" s="38">
        <v>1.72E-2</v>
      </c>
      <c r="AA25" s="38"/>
      <c r="AB25" s="38"/>
      <c r="AC25" s="39"/>
      <c r="AD25" s="38">
        <v>1.72E-2</v>
      </c>
      <c r="AE25" s="38"/>
      <c r="AF25" s="38"/>
      <c r="AG25" s="38"/>
      <c r="AH25" s="38"/>
      <c r="AI25" s="38"/>
    </row>
    <row r="26" spans="1:35" x14ac:dyDescent="0.25">
      <c r="A26" s="46" t="s">
        <v>71</v>
      </c>
      <c r="B26" s="38"/>
      <c r="C26" s="38">
        <v>1.2034</v>
      </c>
      <c r="D26" s="38"/>
      <c r="E26" s="38">
        <v>0.1658</v>
      </c>
      <c r="F26" s="38">
        <v>6.7999999999999996E-3</v>
      </c>
      <c r="G26" s="38">
        <v>1.2000999999999999</v>
      </c>
      <c r="H26" s="38">
        <v>6.7000000000000002E-3</v>
      </c>
      <c r="I26" s="38"/>
      <c r="J26" s="38">
        <v>1.1800000000000001E-2</v>
      </c>
      <c r="K26" s="38">
        <v>1.2015</v>
      </c>
      <c r="L26" s="38">
        <v>5.1999999999999998E-3</v>
      </c>
      <c r="M26" s="38"/>
      <c r="N26" s="38"/>
      <c r="O26" s="38">
        <v>1.1818</v>
      </c>
      <c r="P26" s="38"/>
      <c r="Q26" s="38"/>
      <c r="R26" s="38"/>
      <c r="S26" s="38">
        <v>1.1547000000000001</v>
      </c>
      <c r="T26" s="38"/>
      <c r="U26" s="38"/>
      <c r="V26" s="38"/>
      <c r="W26" s="38">
        <v>1.2330999999999999</v>
      </c>
      <c r="X26" s="38"/>
      <c r="Y26" s="38">
        <v>0.11259999999999999</v>
      </c>
      <c r="Z26" s="38"/>
      <c r="AA26" s="38">
        <v>1.2367999999999999</v>
      </c>
      <c r="AB26" s="38"/>
      <c r="AC26" s="39">
        <v>1.1999999999999999E-3</v>
      </c>
      <c r="AD26" s="38"/>
      <c r="AE26" s="38">
        <v>1.2414000000000001</v>
      </c>
      <c r="AF26" s="38"/>
      <c r="AG26" s="38">
        <v>1.9699999999999999E-2</v>
      </c>
      <c r="AH26" s="38"/>
      <c r="AI26" s="38"/>
    </row>
    <row r="27" spans="1:35" x14ac:dyDescent="0.25">
      <c r="A27" s="46" t="s">
        <v>153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v>0.10589999999999999</v>
      </c>
      <c r="W27" s="38"/>
      <c r="X27" s="38"/>
      <c r="Y27" s="38"/>
      <c r="Z27" s="38"/>
      <c r="AA27" s="38"/>
      <c r="AB27" s="38"/>
      <c r="AC27" s="39"/>
      <c r="AD27" s="38">
        <v>2.76E-2</v>
      </c>
      <c r="AE27" s="38"/>
      <c r="AF27" s="38">
        <v>0.25529999999999997</v>
      </c>
      <c r="AG27" s="38"/>
      <c r="AH27" s="38">
        <v>5.7000000000000002E-2</v>
      </c>
      <c r="AI27" s="38"/>
    </row>
    <row r="28" spans="1:35" x14ac:dyDescent="0.25">
      <c r="A28" s="46" t="s">
        <v>15</v>
      </c>
      <c r="B28" s="38">
        <v>1.329</v>
      </c>
      <c r="C28" s="38">
        <v>0.70920000000000005</v>
      </c>
      <c r="D28" s="38">
        <v>0.21879999999999999</v>
      </c>
      <c r="E28" s="38"/>
      <c r="F28" s="38">
        <v>1.1735</v>
      </c>
      <c r="G28" s="38">
        <v>0.6772999999999999</v>
      </c>
      <c r="H28" s="38">
        <v>0</v>
      </c>
      <c r="I28" s="38"/>
      <c r="J28" s="38">
        <v>2.9207999999999998</v>
      </c>
      <c r="K28" s="38">
        <v>0.77449999999999997</v>
      </c>
      <c r="L28" s="38">
        <v>2.7900000000000001E-2</v>
      </c>
      <c r="M28" s="38"/>
      <c r="N28" s="38">
        <v>2.5381999999999998</v>
      </c>
      <c r="O28" s="38">
        <v>0.7429</v>
      </c>
      <c r="P28" s="38">
        <v>0</v>
      </c>
      <c r="Q28" s="38"/>
      <c r="R28" s="38">
        <v>2.3003</v>
      </c>
      <c r="S28" s="38">
        <v>0.72720000000000007</v>
      </c>
      <c r="T28" s="38"/>
      <c r="U28" s="38"/>
      <c r="V28" s="38">
        <v>2.7834000000000003</v>
      </c>
      <c r="W28" s="38">
        <v>0.79689999999999994</v>
      </c>
      <c r="X28" s="38">
        <v>0.77059999999999984</v>
      </c>
      <c r="Y28" s="38"/>
      <c r="Z28" s="38">
        <v>1.3886000000000001</v>
      </c>
      <c r="AA28" s="38">
        <v>0.73380000000000001</v>
      </c>
      <c r="AB28" s="38">
        <v>4.5509000000000004</v>
      </c>
      <c r="AC28" s="39"/>
      <c r="AD28" s="38">
        <v>3.2852999999999999</v>
      </c>
      <c r="AE28" s="38">
        <v>0.69120000000000004</v>
      </c>
      <c r="AF28" s="38">
        <v>2.1149</v>
      </c>
      <c r="AG28" s="38"/>
      <c r="AH28" s="38">
        <v>2.1196000000000002</v>
      </c>
      <c r="AI28" s="38"/>
    </row>
    <row r="29" spans="1:35" x14ac:dyDescent="0.25">
      <c r="A29" s="46" t="s">
        <v>72</v>
      </c>
      <c r="B29" s="38"/>
      <c r="C29" s="38">
        <v>20.862400000000008</v>
      </c>
      <c r="D29" s="38"/>
      <c r="E29" s="38"/>
      <c r="F29" s="38"/>
      <c r="G29" s="38">
        <v>25.000700000000009</v>
      </c>
      <c r="H29" s="38"/>
      <c r="I29" s="38">
        <v>6.3371000000000004</v>
      </c>
      <c r="J29" s="38"/>
      <c r="K29" s="38">
        <v>34.157600000000009</v>
      </c>
      <c r="L29" s="38"/>
      <c r="M29" s="38">
        <v>9.8651</v>
      </c>
      <c r="N29" s="38"/>
      <c r="O29" s="38">
        <v>28.498999999999999</v>
      </c>
      <c r="P29" s="38"/>
      <c r="Q29" s="38"/>
      <c r="R29" s="38">
        <v>9.5999999999999992E-3</v>
      </c>
      <c r="S29" s="38">
        <v>28.89210000000001</v>
      </c>
      <c r="T29" s="38">
        <v>9.5999999999999992E-3</v>
      </c>
      <c r="U29" s="38"/>
      <c r="V29" s="38">
        <v>7.4000000000000003E-3</v>
      </c>
      <c r="W29" s="38">
        <v>25.606200000000008</v>
      </c>
      <c r="X29" s="38"/>
      <c r="Y29" s="38"/>
      <c r="Z29" s="38"/>
      <c r="AA29" s="38">
        <v>34.564</v>
      </c>
      <c r="AB29" s="38"/>
      <c r="AC29" s="39"/>
      <c r="AD29" s="38">
        <v>3.7000000000000002E-3</v>
      </c>
      <c r="AE29" s="38">
        <v>27.100700000000007</v>
      </c>
      <c r="AF29" s="38"/>
      <c r="AG29" s="38"/>
      <c r="AH29" s="38"/>
      <c r="AI29" s="38"/>
    </row>
    <row r="30" spans="1:35" x14ac:dyDescent="0.25">
      <c r="A30" s="46" t="s">
        <v>16</v>
      </c>
      <c r="B30" s="38">
        <v>14.809699999999999</v>
      </c>
      <c r="C30" s="38"/>
      <c r="D30" s="38">
        <v>0.69009999999999971</v>
      </c>
      <c r="E30" s="38"/>
      <c r="F30" s="38">
        <v>18.717399999999998</v>
      </c>
      <c r="G30" s="38"/>
      <c r="H30" s="38">
        <v>4.8303999999999991</v>
      </c>
      <c r="I30" s="38"/>
      <c r="J30" s="38">
        <v>39.753500000000003</v>
      </c>
      <c r="K30" s="38"/>
      <c r="L30" s="38">
        <v>19.888900000000003</v>
      </c>
      <c r="M30" s="38"/>
      <c r="N30" s="38">
        <v>72.306799999999996</v>
      </c>
      <c r="O30" s="38"/>
      <c r="P30" s="38">
        <v>28.22</v>
      </c>
      <c r="Q30" s="38"/>
      <c r="R30" s="38">
        <v>135.2808</v>
      </c>
      <c r="S30" s="38"/>
      <c r="T30" s="38">
        <v>28.926300000000005</v>
      </c>
      <c r="U30" s="38"/>
      <c r="V30" s="38">
        <v>133.11619999999999</v>
      </c>
      <c r="W30" s="38"/>
      <c r="X30" s="38">
        <v>14.110199999999999</v>
      </c>
      <c r="Y30" s="38"/>
      <c r="Z30" s="38">
        <v>130.1079</v>
      </c>
      <c r="AA30" s="38"/>
      <c r="AB30" s="38">
        <v>0.86620000000000008</v>
      </c>
      <c r="AC30" s="39"/>
      <c r="AD30" s="38">
        <v>128.97550000000001</v>
      </c>
      <c r="AE30" s="38"/>
      <c r="AF30" s="38">
        <v>0.9133</v>
      </c>
      <c r="AG30" s="38"/>
      <c r="AH30" s="38">
        <v>8.6199999999999999E-2</v>
      </c>
      <c r="AI30" s="38"/>
    </row>
    <row r="31" spans="1:35" x14ac:dyDescent="0.25">
      <c r="A31" s="46" t="s">
        <v>73</v>
      </c>
      <c r="B31" s="38">
        <v>2.7099999999999999E-2</v>
      </c>
      <c r="C31" s="38"/>
      <c r="D31" s="38">
        <v>2.5199999999999997E-2</v>
      </c>
      <c r="E31" s="38"/>
      <c r="F31" s="38">
        <v>2.7300000000000001E-2</v>
      </c>
      <c r="G31" s="38"/>
      <c r="H31" s="38">
        <v>1.5E-3</v>
      </c>
      <c r="I31" s="38"/>
      <c r="J31" s="38">
        <v>1.8800000000000001E-2</v>
      </c>
      <c r="K31" s="38">
        <v>1.5139</v>
      </c>
      <c r="L31" s="38">
        <v>0</v>
      </c>
      <c r="M31" s="38">
        <v>1.5</v>
      </c>
      <c r="N31" s="38">
        <v>1.72E-2</v>
      </c>
      <c r="O31" s="38">
        <v>1.3828</v>
      </c>
      <c r="P31" s="38"/>
      <c r="Q31" s="38"/>
      <c r="R31" s="38">
        <v>1.7599999999999998E-2</v>
      </c>
      <c r="S31" s="38">
        <v>1.4197</v>
      </c>
      <c r="T31" s="38"/>
      <c r="U31" s="38"/>
      <c r="V31" s="38">
        <v>1.46E-2</v>
      </c>
      <c r="W31" s="38">
        <v>1.1580999999999999</v>
      </c>
      <c r="X31" s="38"/>
      <c r="Y31" s="38"/>
      <c r="Z31" s="38">
        <v>1.4999999999999999E-2</v>
      </c>
      <c r="AA31" s="38">
        <v>1.1673</v>
      </c>
      <c r="AB31" s="38"/>
      <c r="AC31" s="39">
        <v>-4.7000000000000002E-3</v>
      </c>
      <c r="AD31" s="38">
        <v>1.4199999999999999E-2</v>
      </c>
      <c r="AE31" s="38">
        <v>1.0866</v>
      </c>
      <c r="AF31" s="38"/>
      <c r="AG31" s="38"/>
      <c r="AH31" s="38"/>
      <c r="AI31" s="38"/>
    </row>
    <row r="32" spans="1:35" x14ac:dyDescent="0.25">
      <c r="A32" s="46" t="s">
        <v>156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>
        <v>1.0200000000000001E-2</v>
      </c>
      <c r="AA32" s="38"/>
      <c r="AB32" s="38"/>
      <c r="AC32" s="39"/>
      <c r="AD32" s="38">
        <v>1.0200000000000001E-2</v>
      </c>
      <c r="AE32" s="38">
        <v>0.13500000000000001</v>
      </c>
      <c r="AF32" s="38"/>
      <c r="AG32" s="38"/>
      <c r="AH32" s="38"/>
      <c r="AI32" s="38"/>
    </row>
    <row r="33" spans="1:35" x14ac:dyDescent="0.25">
      <c r="A33" s="46" t="s">
        <v>17</v>
      </c>
      <c r="B33" s="38">
        <v>295.59436862927538</v>
      </c>
      <c r="C33" s="38">
        <v>1.2748999999999999</v>
      </c>
      <c r="D33" s="38">
        <v>33.239967169639165</v>
      </c>
      <c r="E33" s="38">
        <v>8.3000000000000122E-3</v>
      </c>
      <c r="F33" s="38">
        <v>280.33655015326701</v>
      </c>
      <c r="G33" s="38">
        <v>1.3654999999999999</v>
      </c>
      <c r="H33" s="38">
        <v>28.8704815239916</v>
      </c>
      <c r="I33" s="38">
        <v>9.7500000000000003E-2</v>
      </c>
      <c r="J33" s="38">
        <v>315.33101756120283</v>
      </c>
      <c r="K33" s="38">
        <v>1.5046999999999999</v>
      </c>
      <c r="L33" s="38">
        <v>26.420167407935871</v>
      </c>
      <c r="M33" s="38">
        <v>-1.400000000000034E-3</v>
      </c>
      <c r="N33" s="38">
        <v>331.25993291000003</v>
      </c>
      <c r="O33" s="38">
        <v>2.0499000000000001</v>
      </c>
      <c r="P33" s="38">
        <v>58.614842369999998</v>
      </c>
      <c r="Q33" s="38">
        <v>0.58679999999999999</v>
      </c>
      <c r="R33" s="38">
        <v>378.82863767992603</v>
      </c>
      <c r="S33" s="38">
        <v>2.8637000000000001</v>
      </c>
      <c r="T33" s="38">
        <v>16.459496213689192</v>
      </c>
      <c r="U33" s="38">
        <v>0.84150000000000003</v>
      </c>
      <c r="V33" s="38">
        <v>443.17556102999998</v>
      </c>
      <c r="W33" s="38">
        <v>3.2638000000000003</v>
      </c>
      <c r="X33" s="38">
        <v>73.325253107586434</v>
      </c>
      <c r="Y33" s="38">
        <v>0.28699999999999992</v>
      </c>
      <c r="Z33" s="38">
        <v>445.53069000000005</v>
      </c>
      <c r="AA33" s="38">
        <v>4.4821999999999997</v>
      </c>
      <c r="AB33" s="38">
        <v>45.603510138102898</v>
      </c>
      <c r="AC33" s="39">
        <v>1.3487</v>
      </c>
      <c r="AD33" s="38">
        <v>444.921424</v>
      </c>
      <c r="AE33" s="38">
        <v>4.1541000000000006</v>
      </c>
      <c r="AF33" s="38">
        <v>38.018625146000005</v>
      </c>
      <c r="AG33" s="38">
        <v>0.58279999999999998</v>
      </c>
      <c r="AH33" s="38">
        <v>72.870079100000012</v>
      </c>
      <c r="AI33" s="38">
        <v>3.2099999999999997E-2</v>
      </c>
    </row>
    <row r="34" spans="1:35" x14ac:dyDescent="0.25">
      <c r="A34" s="46" t="s">
        <v>74</v>
      </c>
      <c r="B34" s="38"/>
      <c r="C34" s="38"/>
      <c r="D34" s="38"/>
      <c r="E34" s="38"/>
      <c r="F34" s="38">
        <v>1.1999999999999999E-3</v>
      </c>
      <c r="G34" s="38"/>
      <c r="H34" s="38"/>
      <c r="I34" s="38"/>
      <c r="J34" s="38">
        <v>1.1699999999999999E-2</v>
      </c>
      <c r="K34" s="38"/>
      <c r="L34" s="38"/>
      <c r="M34" s="38"/>
      <c r="N34" s="38">
        <v>0.83660000000000001</v>
      </c>
      <c r="O34" s="38"/>
      <c r="P34" s="38">
        <v>0.85440000000000027</v>
      </c>
      <c r="Q34" s="38"/>
      <c r="R34" s="38">
        <v>2.0680999999999998</v>
      </c>
      <c r="S34" s="38"/>
      <c r="T34" s="38">
        <v>1.0810000000000022</v>
      </c>
      <c r="U34" s="38"/>
      <c r="V34" s="38">
        <v>6.4222000000000001</v>
      </c>
      <c r="W34" s="38"/>
      <c r="X34" s="38">
        <v>6.4300999999999995</v>
      </c>
      <c r="Y34" s="38"/>
      <c r="Z34" s="38">
        <v>10.0032</v>
      </c>
      <c r="AA34" s="38"/>
      <c r="AB34" s="38">
        <v>3.3242999999999991</v>
      </c>
      <c r="AC34" s="39"/>
      <c r="AD34" s="38">
        <v>23.5778</v>
      </c>
      <c r="AE34" s="38"/>
      <c r="AF34" s="38">
        <v>15.049900000000001</v>
      </c>
      <c r="AG34" s="38"/>
      <c r="AH34" s="38">
        <v>17.734100000000002</v>
      </c>
      <c r="AI34" s="38"/>
    </row>
    <row r="35" spans="1:35" x14ac:dyDescent="0.25">
      <c r="A35" s="46" t="s">
        <v>75</v>
      </c>
      <c r="B35" s="38">
        <v>6.5593000000000004</v>
      </c>
      <c r="C35" s="38"/>
      <c r="D35" s="38">
        <v>0.19080000000000003</v>
      </c>
      <c r="E35" s="38"/>
      <c r="F35" s="38">
        <v>6.1595000000000004</v>
      </c>
      <c r="G35" s="38"/>
      <c r="H35" s="38">
        <v>-3.5400000000000001E-2</v>
      </c>
      <c r="I35" s="38"/>
      <c r="J35" s="38">
        <v>6.2061000000000002</v>
      </c>
      <c r="K35" s="38"/>
      <c r="L35" s="38">
        <v>6.6600000000000006E-2</v>
      </c>
      <c r="M35" s="38"/>
      <c r="N35" s="38">
        <v>7.0566000000000004</v>
      </c>
      <c r="O35" s="38"/>
      <c r="P35" s="38">
        <v>0.94240000000000002</v>
      </c>
      <c r="Q35" s="38"/>
      <c r="R35" s="38">
        <v>7.0830000000000002</v>
      </c>
      <c r="S35" s="38"/>
      <c r="T35" s="38"/>
      <c r="U35" s="38"/>
      <c r="V35" s="38">
        <v>7.5044000000000004</v>
      </c>
      <c r="W35" s="38"/>
      <c r="X35" s="38">
        <v>0.78249999999999997</v>
      </c>
      <c r="Y35" s="38"/>
      <c r="Z35" s="38">
        <v>6.4105999999999996</v>
      </c>
      <c r="AA35" s="38"/>
      <c r="AB35" s="38">
        <v>-0.35349999999999998</v>
      </c>
      <c r="AC35" s="39"/>
      <c r="AD35" s="38">
        <v>6.4105999999999996</v>
      </c>
      <c r="AE35" s="38"/>
      <c r="AF35" s="38"/>
      <c r="AG35" s="38"/>
      <c r="AH35" s="38"/>
      <c r="AI35" s="38"/>
    </row>
    <row r="36" spans="1:35" ht="29.25" customHeight="1" x14ac:dyDescent="0.25">
      <c r="A36" s="46" t="s">
        <v>76</v>
      </c>
      <c r="B36" s="38">
        <v>2.6741000000000001</v>
      </c>
      <c r="C36" s="38"/>
      <c r="D36" s="38">
        <v>0.38660000000000005</v>
      </c>
      <c r="E36" s="38"/>
      <c r="F36" s="38">
        <v>3.7998000000000003</v>
      </c>
      <c r="G36" s="38"/>
      <c r="H36" s="38">
        <v>0.99640000000000006</v>
      </c>
      <c r="I36" s="38"/>
      <c r="J36" s="38">
        <v>3.8477000000000006</v>
      </c>
      <c r="K36" s="38"/>
      <c r="L36" s="38">
        <v>0.58440000000000014</v>
      </c>
      <c r="M36" s="38"/>
      <c r="N36" s="38">
        <v>5.4407999999999994</v>
      </c>
      <c r="O36" s="38"/>
      <c r="P36" s="38">
        <v>3.1045999999999996</v>
      </c>
      <c r="Q36" s="38"/>
      <c r="R36" s="38">
        <v>8.4614999999999991</v>
      </c>
      <c r="S36" s="38"/>
      <c r="T36" s="38">
        <v>5.4623999999999988</v>
      </c>
      <c r="U36" s="38"/>
      <c r="V36" s="38">
        <v>6.9143000000000008</v>
      </c>
      <c r="W36" s="38"/>
      <c r="X36" s="38">
        <v>0.66120000000000001</v>
      </c>
      <c r="Y36" s="38"/>
      <c r="Z36" s="38">
        <v>8.1693999999999996</v>
      </c>
      <c r="AA36" s="38">
        <v>5.9999999999999995E-4</v>
      </c>
      <c r="AB36" s="38">
        <v>1.2161999999999999</v>
      </c>
      <c r="AC36" s="39"/>
      <c r="AD36" s="38">
        <v>23.706599999999998</v>
      </c>
      <c r="AE36" s="38">
        <v>5.0000000000000001E-4</v>
      </c>
      <c r="AF36" s="38">
        <v>16.7592</v>
      </c>
      <c r="AG36" s="38"/>
      <c r="AH36" s="38">
        <v>3.0649999999999999</v>
      </c>
      <c r="AI36" s="38"/>
    </row>
    <row r="37" spans="1:35" x14ac:dyDescent="0.25">
      <c r="A37" s="46" t="s">
        <v>18</v>
      </c>
      <c r="B37" s="38">
        <v>6.628400000000001</v>
      </c>
      <c r="C37" s="38">
        <v>0.23749999999999999</v>
      </c>
      <c r="D37" s="38">
        <v>0.60249999999999992</v>
      </c>
      <c r="E37" s="38"/>
      <c r="F37" s="38">
        <v>4.6076000000000015</v>
      </c>
      <c r="G37" s="38">
        <v>0.22690000000000002</v>
      </c>
      <c r="H37" s="38">
        <v>-8.1200000000000008E-2</v>
      </c>
      <c r="I37" s="38"/>
      <c r="J37" s="38">
        <v>4.6014999999999997</v>
      </c>
      <c r="K37" s="38">
        <v>0.25939999999999996</v>
      </c>
      <c r="L37" s="38">
        <v>2.0899999999999974E-2</v>
      </c>
      <c r="M37" s="38"/>
      <c r="N37" s="38">
        <v>4.3201000000000001</v>
      </c>
      <c r="O37" s="38">
        <v>0.24879999999999999</v>
      </c>
      <c r="P37" s="38">
        <v>-0.15150000000000008</v>
      </c>
      <c r="Q37" s="38"/>
      <c r="R37" s="38">
        <v>4.6687000000000003</v>
      </c>
      <c r="S37" s="38">
        <v>0.24359999999999998</v>
      </c>
      <c r="T37" s="38">
        <v>0.30800000000000005</v>
      </c>
      <c r="U37" s="38"/>
      <c r="V37" s="38">
        <v>4.4581999999999997</v>
      </c>
      <c r="W37" s="38"/>
      <c r="X37" s="38">
        <v>0.14290000000000003</v>
      </c>
      <c r="Y37" s="38"/>
      <c r="Z37" s="38">
        <v>9.2292000000000005</v>
      </c>
      <c r="AA37" s="38"/>
      <c r="AB37" s="38">
        <v>3.1778000000000004</v>
      </c>
      <c r="AC37" s="39"/>
      <c r="AD37" s="38">
        <v>8.1902000000000008</v>
      </c>
      <c r="AE37" s="38"/>
      <c r="AF37" s="38">
        <v>-1.0827</v>
      </c>
      <c r="AG37" s="38"/>
      <c r="AH37" s="38">
        <v>2.2326999999999999</v>
      </c>
      <c r="AI37" s="38"/>
    </row>
    <row r="38" spans="1:35" x14ac:dyDescent="0.25">
      <c r="A38" s="46" t="s">
        <v>19</v>
      </c>
      <c r="B38" s="38">
        <v>5.6443079565126046</v>
      </c>
      <c r="C38" s="38">
        <v>1.43E-2</v>
      </c>
      <c r="D38" s="38">
        <v>2.8675110722689077</v>
      </c>
      <c r="E38" s="38">
        <v>-3.0999999999999999E-3</v>
      </c>
      <c r="F38" s="38">
        <v>7.7109873741441408</v>
      </c>
      <c r="G38" s="38">
        <v>2.4199999999999999E-2</v>
      </c>
      <c r="H38" s="38">
        <v>2.1087794176315362</v>
      </c>
      <c r="I38" s="38">
        <v>1.06E-2</v>
      </c>
      <c r="J38" s="38">
        <v>8.0266462612968787</v>
      </c>
      <c r="K38" s="38">
        <v>1.6399999999999998E-2</v>
      </c>
      <c r="L38" s="38">
        <v>0.39115888715273772</v>
      </c>
      <c r="M38" s="38">
        <v>-8.6999999999999994E-3</v>
      </c>
      <c r="N38" s="38">
        <v>17.41398598</v>
      </c>
      <c r="O38" s="38">
        <v>1.54E-2</v>
      </c>
      <c r="P38" s="38">
        <v>2.0599169545454545</v>
      </c>
      <c r="Q38" s="38"/>
      <c r="R38" s="38">
        <v>21.467017981785776</v>
      </c>
      <c r="S38" s="38">
        <v>1.54E-2</v>
      </c>
      <c r="T38" s="38">
        <v>-1.9144259438561422</v>
      </c>
      <c r="U38" s="38"/>
      <c r="V38" s="38">
        <v>20.599320089999999</v>
      </c>
      <c r="W38" s="38">
        <v>2.7600000000000003E-2</v>
      </c>
      <c r="X38" s="38">
        <v>3.8961278016156697</v>
      </c>
      <c r="Y38" s="38">
        <v>1.15E-2</v>
      </c>
      <c r="Z38" s="38">
        <v>27.871860000000002</v>
      </c>
      <c r="AA38" s="38">
        <v>2.5999999999999999E-2</v>
      </c>
      <c r="AB38" s="38">
        <v>6.0084801227586935</v>
      </c>
      <c r="AC38" s="39"/>
      <c r="AD38" s="38">
        <v>34.020792999999998</v>
      </c>
      <c r="AE38" s="38">
        <v>6.3899999999999998E-2</v>
      </c>
      <c r="AF38" s="38">
        <v>4.1343122000000001</v>
      </c>
      <c r="AG38" s="38">
        <v>4.4900000000000002E-2</v>
      </c>
      <c r="AH38" s="38">
        <v>11.053277230000001</v>
      </c>
      <c r="AI38" s="38">
        <v>5.4000000000000003E-3</v>
      </c>
    </row>
    <row r="39" spans="1:35" x14ac:dyDescent="0.25">
      <c r="A39" s="46" t="s">
        <v>20</v>
      </c>
      <c r="B39" s="38">
        <v>25.268999999999998</v>
      </c>
      <c r="C39" s="38"/>
      <c r="D39" s="38">
        <v>3.8853000000000009</v>
      </c>
      <c r="E39" s="38"/>
      <c r="F39" s="38">
        <v>29.4986</v>
      </c>
      <c r="G39" s="38"/>
      <c r="H39" s="38">
        <v>4.8752999999999993</v>
      </c>
      <c r="I39" s="38"/>
      <c r="J39" s="38">
        <v>38.264499999999998</v>
      </c>
      <c r="K39" s="38"/>
      <c r="L39" s="38">
        <v>9.3952999999999989</v>
      </c>
      <c r="M39" s="38"/>
      <c r="N39" s="38">
        <v>36.401299999999999</v>
      </c>
      <c r="O39" s="38"/>
      <c r="P39" s="38">
        <v>6.7067000000000005</v>
      </c>
      <c r="Q39" s="38"/>
      <c r="R39" s="38">
        <v>30.569700000000005</v>
      </c>
      <c r="S39" s="38">
        <v>1.0179</v>
      </c>
      <c r="T39" s="38">
        <v>0.92270000000000074</v>
      </c>
      <c r="U39" s="38">
        <v>1.0243</v>
      </c>
      <c r="V39" s="38">
        <v>41.056700000000006</v>
      </c>
      <c r="W39" s="38">
        <v>0.83029999999999993</v>
      </c>
      <c r="X39" s="38">
        <v>13.416700009999998</v>
      </c>
      <c r="Y39" s="38"/>
      <c r="Z39" s="38">
        <v>43.490899999999996</v>
      </c>
      <c r="AA39" s="38">
        <v>0.98750000000000004</v>
      </c>
      <c r="AB39" s="38">
        <v>2.4302999999999999</v>
      </c>
      <c r="AC39" s="39">
        <v>0.15489999999999998</v>
      </c>
      <c r="AD39" s="38">
        <v>19.796800000000001</v>
      </c>
      <c r="AE39" s="38">
        <v>0.92100000000000004</v>
      </c>
      <c r="AF39" s="38">
        <v>-22.755200000000002</v>
      </c>
      <c r="AG39" s="38"/>
      <c r="AH39" s="38">
        <v>-0.33689999999999998</v>
      </c>
      <c r="AI39" s="38"/>
    </row>
    <row r="40" spans="1:35" x14ac:dyDescent="0.25">
      <c r="A40" s="46" t="s">
        <v>77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>
        <v>5.0000000000000001E-4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9"/>
      <c r="AD40" s="38"/>
      <c r="AE40" s="38"/>
      <c r="AF40" s="38">
        <v>1.5E-3</v>
      </c>
      <c r="AG40" s="38"/>
      <c r="AH40" s="38"/>
      <c r="AI40" s="38"/>
    </row>
    <row r="41" spans="1:35" x14ac:dyDescent="0.25">
      <c r="A41" s="46" t="s">
        <v>21</v>
      </c>
      <c r="B41" s="38">
        <v>5.0000000000000001E-4</v>
      </c>
      <c r="C41" s="38">
        <v>1.1000000000000001E-3</v>
      </c>
      <c r="D41" s="38"/>
      <c r="E41" s="38"/>
      <c r="F41" s="38">
        <v>5.0000000000000001E-4</v>
      </c>
      <c r="G41" s="38">
        <v>1.1000000000000001E-3</v>
      </c>
      <c r="H41" s="38"/>
      <c r="I41" s="38"/>
      <c r="J41" s="38"/>
      <c r="K41" s="38">
        <v>1.1999999999999999E-3</v>
      </c>
      <c r="L41" s="38"/>
      <c r="M41" s="38"/>
      <c r="N41" s="38"/>
      <c r="O41" s="38">
        <v>1.1999999999999999E-3</v>
      </c>
      <c r="P41" s="38"/>
      <c r="Q41" s="38"/>
      <c r="R41" s="38">
        <v>2.4349000000000003</v>
      </c>
      <c r="S41" s="38">
        <v>1.1000000000000001E-3</v>
      </c>
      <c r="T41" s="38">
        <v>2.5</v>
      </c>
      <c r="U41" s="38"/>
      <c r="V41" s="38">
        <v>9.2606000000000002</v>
      </c>
      <c r="W41" s="38"/>
      <c r="X41" s="38">
        <v>8.7144000000000013</v>
      </c>
      <c r="Y41" s="38"/>
      <c r="Z41" s="38">
        <v>9.8270999999999997</v>
      </c>
      <c r="AA41" s="38"/>
      <c r="AB41" s="38">
        <v>0.21509999999999962</v>
      </c>
      <c r="AC41" s="39"/>
      <c r="AD41" s="38">
        <v>10.167299999999999</v>
      </c>
      <c r="AE41" s="38"/>
      <c r="AF41" s="38">
        <v>0.36569999999999997</v>
      </c>
      <c r="AG41" s="38"/>
      <c r="AH41" s="38">
        <v>7.46E-2</v>
      </c>
      <c r="AI41" s="38"/>
    </row>
    <row r="42" spans="1:35" x14ac:dyDescent="0.25">
      <c r="A42" s="46" t="s">
        <v>78</v>
      </c>
      <c r="B42" s="38">
        <v>46.0229</v>
      </c>
      <c r="C42" s="38"/>
      <c r="D42" s="38">
        <v>1.0446999999999997</v>
      </c>
      <c r="E42" s="38"/>
      <c r="F42" s="38">
        <v>51.109399999999994</v>
      </c>
      <c r="G42" s="38"/>
      <c r="H42" s="38">
        <v>5.3189999999999991</v>
      </c>
      <c r="I42" s="38"/>
      <c r="J42" s="38">
        <v>6.6989999999999998</v>
      </c>
      <c r="K42" s="38"/>
      <c r="L42" s="38">
        <v>3.9203000000000001</v>
      </c>
      <c r="M42" s="38"/>
      <c r="N42" s="38">
        <v>8.3035999999999994</v>
      </c>
      <c r="O42" s="38"/>
      <c r="P42" s="38">
        <v>1.3169</v>
      </c>
      <c r="Q42" s="38"/>
      <c r="R42" s="38">
        <v>8.4561999999999991</v>
      </c>
      <c r="S42" s="38"/>
      <c r="T42" s="38">
        <v>0.1615</v>
      </c>
      <c r="U42" s="38"/>
      <c r="V42" s="38">
        <v>5.6382000000000003</v>
      </c>
      <c r="W42" s="38"/>
      <c r="X42" s="38">
        <v>-1.5464</v>
      </c>
      <c r="Y42" s="38"/>
      <c r="Z42" s="38">
        <v>5.5118</v>
      </c>
      <c r="AA42" s="38"/>
      <c r="AB42" s="38">
        <v>3.1999999999999989E-3</v>
      </c>
      <c r="AC42" s="39"/>
      <c r="AD42" s="38">
        <v>5.1594999999999995</v>
      </c>
      <c r="AE42" s="38"/>
      <c r="AF42" s="38">
        <v>7.010000000000001E-2</v>
      </c>
      <c r="AG42" s="38"/>
      <c r="AH42" s="38">
        <v>1.66E-2</v>
      </c>
      <c r="AI42" s="38"/>
    </row>
    <row r="43" spans="1:35" x14ac:dyDescent="0.25">
      <c r="A43" s="46" t="s">
        <v>79</v>
      </c>
      <c r="B43" s="38">
        <v>0.1045</v>
      </c>
      <c r="C43" s="38"/>
      <c r="D43" s="38">
        <v>1.7999999999999995E-3</v>
      </c>
      <c r="E43" s="38"/>
      <c r="F43" s="38">
        <v>0.14579999999999999</v>
      </c>
      <c r="G43" s="38"/>
      <c r="H43" s="38">
        <v>4.7E-2</v>
      </c>
      <c r="I43" s="38"/>
      <c r="J43" s="38">
        <v>0.28269999999999995</v>
      </c>
      <c r="K43" s="38">
        <v>0.03</v>
      </c>
      <c r="L43" s="38">
        <v>0.17270000000000002</v>
      </c>
      <c r="M43" s="38">
        <v>0.03</v>
      </c>
      <c r="N43" s="38">
        <v>0.15079999999999999</v>
      </c>
      <c r="O43" s="38">
        <v>0.03</v>
      </c>
      <c r="P43" s="38">
        <v>3.1999999999999945E-3</v>
      </c>
      <c r="Q43" s="38"/>
      <c r="R43" s="38">
        <v>9.9899999999999975E-2</v>
      </c>
      <c r="S43" s="38">
        <v>0.03</v>
      </c>
      <c r="T43" s="38">
        <v>-3.1699999999999999E-2</v>
      </c>
      <c r="U43" s="38"/>
      <c r="V43" s="38">
        <v>0.34770000000000001</v>
      </c>
      <c r="W43" s="38">
        <v>0.03</v>
      </c>
      <c r="X43" s="38">
        <v>5.9999999999999993E-3</v>
      </c>
      <c r="Y43" s="38"/>
      <c r="Z43" s="38">
        <v>0.37109999999999999</v>
      </c>
      <c r="AA43" s="38"/>
      <c r="AB43" s="38">
        <v>2.29E-2</v>
      </c>
      <c r="AC43" s="39"/>
      <c r="AD43" s="38">
        <v>0.37620000000000003</v>
      </c>
      <c r="AE43" s="38"/>
      <c r="AF43" s="38">
        <v>3.4000000000000002E-3</v>
      </c>
      <c r="AG43" s="38"/>
      <c r="AH43" s="38">
        <v>2.9999999999999997E-4</v>
      </c>
      <c r="AI43" s="38"/>
    </row>
    <row r="44" spans="1:35" x14ac:dyDescent="0.25">
      <c r="A44" s="46" t="s">
        <v>80</v>
      </c>
      <c r="B44" s="38">
        <v>2.0000000000000001E-4</v>
      </c>
      <c r="C44" s="38"/>
      <c r="D44" s="38"/>
      <c r="E44" s="38"/>
      <c r="F44" s="38">
        <v>2.0000000000000001E-4</v>
      </c>
      <c r="G44" s="38"/>
      <c r="H44" s="38"/>
      <c r="I44" s="38"/>
      <c r="J44" s="38">
        <v>1E-4</v>
      </c>
      <c r="K44" s="38"/>
      <c r="L44" s="38">
        <v>-1E-4</v>
      </c>
      <c r="M44" s="38"/>
      <c r="N44" s="38">
        <v>1E-4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38"/>
      <c r="AE44" s="38"/>
      <c r="AF44" s="38"/>
      <c r="AG44" s="38"/>
      <c r="AH44" s="38"/>
      <c r="AI44" s="38"/>
    </row>
    <row r="45" spans="1:35" x14ac:dyDescent="0.25">
      <c r="A45" s="46" t="s">
        <v>22</v>
      </c>
      <c r="B45" s="38">
        <v>21.026814537836138</v>
      </c>
      <c r="C45" s="38"/>
      <c r="D45" s="38">
        <v>1.0590962335294118</v>
      </c>
      <c r="E45" s="38"/>
      <c r="F45" s="38">
        <v>24.124983516456417</v>
      </c>
      <c r="G45" s="38"/>
      <c r="H45" s="38">
        <v>0.67266897862028152</v>
      </c>
      <c r="I45" s="38"/>
      <c r="J45" s="38">
        <v>20.962919737543988</v>
      </c>
      <c r="K45" s="38"/>
      <c r="L45" s="38">
        <v>1.8806362210875671</v>
      </c>
      <c r="M45" s="38"/>
      <c r="N45" s="38">
        <v>27.391335730000002</v>
      </c>
      <c r="O45" s="38"/>
      <c r="P45" s="38">
        <v>2.96390361</v>
      </c>
      <c r="Q45" s="38"/>
      <c r="R45" s="38">
        <v>40.51291083181539</v>
      </c>
      <c r="S45" s="38"/>
      <c r="T45" s="38">
        <v>12.824271391968548</v>
      </c>
      <c r="U45" s="38"/>
      <c r="V45" s="38">
        <v>42.655239100000003</v>
      </c>
      <c r="W45" s="38"/>
      <c r="X45" s="38">
        <v>6.9515146535614027</v>
      </c>
      <c r="Y45" s="38"/>
      <c r="Z45" s="38">
        <v>50.3703</v>
      </c>
      <c r="AA45" s="38"/>
      <c r="AB45" s="38">
        <v>6.1374824909254508</v>
      </c>
      <c r="AC45" s="39"/>
      <c r="AD45" s="38">
        <v>55.037840000000003</v>
      </c>
      <c r="AE45" s="38">
        <v>4.4506000000000006</v>
      </c>
      <c r="AF45" s="38">
        <v>5.031145146932003</v>
      </c>
      <c r="AG45" s="38">
        <v>4.3400999999999996</v>
      </c>
      <c r="AH45" s="38">
        <v>5.0737683000000002</v>
      </c>
      <c r="AI45" s="38">
        <v>0.53090000000000004</v>
      </c>
    </row>
    <row r="46" spans="1:35" x14ac:dyDescent="0.25">
      <c r="A46" s="46" t="s">
        <v>81</v>
      </c>
      <c r="B46" s="38">
        <v>0.19179999999999997</v>
      </c>
      <c r="C46" s="38">
        <v>9.0999999999999998E-2</v>
      </c>
      <c r="D46" s="38">
        <v>5.8699999999999988E-2</v>
      </c>
      <c r="E46" s="38"/>
      <c r="F46" s="38">
        <v>0.39500000000000007</v>
      </c>
      <c r="G46" s="38">
        <v>9.0999999999999998E-2</v>
      </c>
      <c r="H46" s="38">
        <v>0.20379999999999998</v>
      </c>
      <c r="I46" s="38"/>
      <c r="J46" s="38">
        <v>1.7719000000000003</v>
      </c>
      <c r="K46" s="38">
        <v>0.39579999999999999</v>
      </c>
      <c r="L46" s="38">
        <v>1.3773999999999997</v>
      </c>
      <c r="M46" s="38">
        <v>0.30080000000000001</v>
      </c>
      <c r="N46" s="38">
        <v>2.9998</v>
      </c>
      <c r="O46" s="38">
        <v>0.39579999999999999</v>
      </c>
      <c r="P46" s="38">
        <v>1.2357</v>
      </c>
      <c r="Q46" s="38"/>
      <c r="R46" s="38">
        <v>4.5467999999999993</v>
      </c>
      <c r="S46" s="38">
        <v>0.39579999999999999</v>
      </c>
      <c r="T46" s="38">
        <v>1.5367000000000002</v>
      </c>
      <c r="U46" s="38"/>
      <c r="V46" s="38">
        <v>4.5568999999999997</v>
      </c>
      <c r="W46" s="38">
        <v>0.39579999999999999</v>
      </c>
      <c r="X46" s="38">
        <v>0.23139999999999999</v>
      </c>
      <c r="Y46" s="38"/>
      <c r="Z46" s="38">
        <v>4.5915999999999997</v>
      </c>
      <c r="AA46" s="38">
        <v>0.49330000000000002</v>
      </c>
      <c r="AB46" s="38">
        <v>0.14020000000000002</v>
      </c>
      <c r="AC46" s="39">
        <v>9.8900000000000002E-2</v>
      </c>
      <c r="AD46" s="38">
        <v>4.3258000000000001</v>
      </c>
      <c r="AE46" s="38">
        <v>0.48560000000000003</v>
      </c>
      <c r="AF46" s="38">
        <v>-0.14760000000000004</v>
      </c>
      <c r="AG46" s="38"/>
      <c r="AH46" s="38">
        <v>-0.21790000000000001</v>
      </c>
      <c r="AI46" s="38"/>
    </row>
    <row r="47" spans="1:35" x14ac:dyDescent="0.25">
      <c r="A47" s="46" t="s">
        <v>82</v>
      </c>
      <c r="B47" s="38"/>
      <c r="C47" s="38"/>
      <c r="D47" s="38"/>
      <c r="E47" s="38"/>
      <c r="F47" s="38"/>
      <c r="G47" s="38"/>
      <c r="H47" s="38"/>
      <c r="I47" s="38"/>
      <c r="J47" s="38">
        <v>1</v>
      </c>
      <c r="K47" s="38"/>
      <c r="L47" s="38">
        <v>1</v>
      </c>
      <c r="M47" s="38"/>
      <c r="N47" s="38">
        <v>1.5</v>
      </c>
      <c r="O47" s="38"/>
      <c r="P47" s="38"/>
      <c r="Q47" s="38"/>
      <c r="R47" s="38">
        <v>1.4084000000000001</v>
      </c>
      <c r="S47" s="38"/>
      <c r="T47" s="38"/>
      <c r="U47" s="38"/>
      <c r="V47" s="38">
        <v>1.2302</v>
      </c>
      <c r="W47" s="38"/>
      <c r="X47" s="38">
        <v>9.98E-2</v>
      </c>
      <c r="Y47" s="38"/>
      <c r="Z47" s="38">
        <v>1.2323999999999999</v>
      </c>
      <c r="AA47" s="38"/>
      <c r="AB47" s="38">
        <v>-1.2500000000000001E-2</v>
      </c>
      <c r="AC47" s="39"/>
      <c r="AD47" s="38">
        <v>1.2162999999999999</v>
      </c>
      <c r="AE47" s="38"/>
      <c r="AF47" s="38">
        <v>-1.32E-2</v>
      </c>
      <c r="AG47" s="38"/>
      <c r="AH47" s="38">
        <v>-5.3600000000000002E-2</v>
      </c>
      <c r="AI47" s="38"/>
    </row>
    <row r="48" spans="1:35" x14ac:dyDescent="0.25">
      <c r="A48" s="46" t="s">
        <v>83</v>
      </c>
      <c r="B48" s="38">
        <v>0.85089999999999988</v>
      </c>
      <c r="C48" s="38"/>
      <c r="D48" s="38">
        <v>0.2762</v>
      </c>
      <c r="E48" s="38"/>
      <c r="F48" s="38">
        <v>0.83689999999999998</v>
      </c>
      <c r="G48" s="38"/>
      <c r="H48" s="38">
        <v>1E-4</v>
      </c>
      <c r="I48" s="38"/>
      <c r="J48" s="38">
        <v>0.63429999999999997</v>
      </c>
      <c r="K48" s="38"/>
      <c r="L48" s="38">
        <v>2.1500000000000002E-2</v>
      </c>
      <c r="M48" s="38"/>
      <c r="N48" s="38">
        <v>0.67819999999999991</v>
      </c>
      <c r="O48" s="38"/>
      <c r="P48" s="38">
        <v>8.1200000000000008E-2</v>
      </c>
      <c r="Q48" s="38"/>
      <c r="R48" s="38">
        <v>0.64339999999999997</v>
      </c>
      <c r="S48" s="38"/>
      <c r="T48" s="38">
        <v>0.18479999999999996</v>
      </c>
      <c r="U48" s="38"/>
      <c r="V48" s="38">
        <v>0.59820000000000007</v>
      </c>
      <c r="W48" s="38"/>
      <c r="X48" s="38">
        <v>-4.3999999999999994E-3</v>
      </c>
      <c r="Y48" s="38"/>
      <c r="Z48" s="38">
        <v>0.51719999999999999</v>
      </c>
      <c r="AA48" s="38"/>
      <c r="AB48" s="38">
        <v>-5.899999999999999E-2</v>
      </c>
      <c r="AC48" s="39"/>
      <c r="AD48" s="38">
        <v>0.47899999999999998</v>
      </c>
      <c r="AE48" s="38"/>
      <c r="AF48" s="38">
        <v>1.1899999999999999E-2</v>
      </c>
      <c r="AG48" s="38"/>
      <c r="AH48" s="38">
        <v>3.3E-3</v>
      </c>
      <c r="AI48" s="38"/>
    </row>
    <row r="49" spans="1:35" x14ac:dyDescent="0.25">
      <c r="A49" s="46" t="s">
        <v>84</v>
      </c>
      <c r="B49" s="38">
        <v>0.16539999999999999</v>
      </c>
      <c r="C49" s="38"/>
      <c r="D49" s="38">
        <v>3.7900000000000003E-2</v>
      </c>
      <c r="E49" s="38"/>
      <c r="F49" s="38">
        <v>0.53780000000000006</v>
      </c>
      <c r="G49" s="38"/>
      <c r="H49" s="38">
        <v>0.2888</v>
      </c>
      <c r="I49" s="38"/>
      <c r="J49" s="38">
        <v>0.93369999999999997</v>
      </c>
      <c r="K49" s="38"/>
      <c r="L49" s="38">
        <v>0.40650000000000003</v>
      </c>
      <c r="M49" s="38"/>
      <c r="N49" s="38">
        <v>0.58489999999999998</v>
      </c>
      <c r="O49" s="38"/>
      <c r="P49" s="38">
        <v>9.2799999999999994E-2</v>
      </c>
      <c r="Q49" s="38"/>
      <c r="R49" s="38">
        <v>0.82180000000000009</v>
      </c>
      <c r="S49" s="38"/>
      <c r="T49" s="38">
        <v>0.25059999999999999</v>
      </c>
      <c r="U49" s="38"/>
      <c r="V49" s="38">
        <v>1.0636000000000001</v>
      </c>
      <c r="W49" s="38"/>
      <c r="X49" s="38">
        <v>5.0000000000000001E-4</v>
      </c>
      <c r="Y49" s="38"/>
      <c r="Z49" s="38">
        <v>1.1759000000000002</v>
      </c>
      <c r="AA49" s="38"/>
      <c r="AB49" s="38">
        <v>0.12470000000000001</v>
      </c>
      <c r="AC49" s="39"/>
      <c r="AD49" s="38">
        <v>0.64400000000000002</v>
      </c>
      <c r="AE49" s="38"/>
      <c r="AF49" s="38">
        <v>9.9000000000000008E-3</v>
      </c>
      <c r="AG49" s="38"/>
      <c r="AH49" s="38"/>
      <c r="AI49" s="38"/>
    </row>
    <row r="50" spans="1:35" x14ac:dyDescent="0.25">
      <c r="A50" s="46" t="s">
        <v>23</v>
      </c>
      <c r="B50" s="38">
        <v>261.11398837334042</v>
      </c>
      <c r="C50" s="38"/>
      <c r="D50" s="38">
        <v>21.02188963653375</v>
      </c>
      <c r="E50" s="38"/>
      <c r="F50" s="38">
        <v>278.61666860808407</v>
      </c>
      <c r="G50" s="38"/>
      <c r="H50" s="38">
        <v>14.365980234743713</v>
      </c>
      <c r="I50" s="38"/>
      <c r="J50" s="38">
        <v>314.2876545309843</v>
      </c>
      <c r="K50" s="38"/>
      <c r="L50" s="38">
        <v>34.153285922900182</v>
      </c>
      <c r="M50" s="38"/>
      <c r="N50" s="38">
        <v>257.42834507999999</v>
      </c>
      <c r="O50" s="38"/>
      <c r="P50" s="38">
        <v>13.8886</v>
      </c>
      <c r="Q50" s="38"/>
      <c r="R50" s="38">
        <v>258.2162718292451</v>
      </c>
      <c r="S50" s="38"/>
      <c r="T50" s="38">
        <v>13.155716425081916</v>
      </c>
      <c r="U50" s="38"/>
      <c r="V50" s="38">
        <v>210.81546508</v>
      </c>
      <c r="W50" s="38"/>
      <c r="X50" s="38">
        <v>-0.54324599920601102</v>
      </c>
      <c r="Y50" s="38"/>
      <c r="Z50" s="38">
        <v>213.50166000000002</v>
      </c>
      <c r="AA50" s="38"/>
      <c r="AB50" s="38">
        <v>3.5768936438388486</v>
      </c>
      <c r="AC50" s="39"/>
      <c r="AD50" s="38">
        <v>222.28893199999999</v>
      </c>
      <c r="AE50" s="38"/>
      <c r="AF50" s="38">
        <v>4.0407052581</v>
      </c>
      <c r="AG50" s="38"/>
      <c r="AH50" s="38">
        <v>5.1560151100000002</v>
      </c>
      <c r="AI50" s="38"/>
    </row>
    <row r="51" spans="1:35" x14ac:dyDescent="0.25">
      <c r="A51" s="46" t="s">
        <v>24</v>
      </c>
      <c r="B51" s="38">
        <v>2.8746501675145368</v>
      </c>
      <c r="C51" s="38">
        <v>7.1999999999999998E-3</v>
      </c>
      <c r="D51" s="38">
        <v>0.25313513336134447</v>
      </c>
      <c r="E51" s="38"/>
      <c r="F51" s="38">
        <v>3.3937955008119678</v>
      </c>
      <c r="G51" s="38">
        <v>6.9000000000000008E-3</v>
      </c>
      <c r="H51" s="38">
        <v>0.91094533329743133</v>
      </c>
      <c r="I51" s="38"/>
      <c r="J51" s="38">
        <v>6.8962955008119682</v>
      </c>
      <c r="K51" s="38">
        <v>7.9000000000000008E-3</v>
      </c>
      <c r="L51" s="38">
        <v>3.0238</v>
      </c>
      <c r="M51" s="38"/>
      <c r="N51" s="38">
        <v>37.211399999999998</v>
      </c>
      <c r="O51" s="38">
        <v>6.6E-3</v>
      </c>
      <c r="P51" s="38">
        <v>33.90997583</v>
      </c>
      <c r="Q51" s="38"/>
      <c r="R51" s="38">
        <v>49.6158</v>
      </c>
      <c r="S51" s="38">
        <v>7.4000000000000003E-3</v>
      </c>
      <c r="T51" s="38">
        <v>12.06599624239724</v>
      </c>
      <c r="U51" s="38"/>
      <c r="V51" s="38">
        <v>47.663200000000003</v>
      </c>
      <c r="W51" s="38">
        <v>8.0999999999999996E-3</v>
      </c>
      <c r="X51" s="38">
        <v>1.2258</v>
      </c>
      <c r="Y51" s="38"/>
      <c r="Z51" s="38">
        <v>60.3414</v>
      </c>
      <c r="AA51" s="38">
        <v>7.4999999999999997E-3</v>
      </c>
      <c r="AB51" s="38">
        <v>12.568899999999999</v>
      </c>
      <c r="AC51" s="39"/>
      <c r="AD51" s="38">
        <v>27.762</v>
      </c>
      <c r="AE51" s="38">
        <v>7.0000000000000001E-3</v>
      </c>
      <c r="AF51" s="38">
        <v>-4.3533099999999996</v>
      </c>
      <c r="AG51" s="38"/>
      <c r="AH51" s="38">
        <v>18.9285</v>
      </c>
      <c r="AI51" s="38"/>
    </row>
    <row r="52" spans="1:35" x14ac:dyDescent="0.25">
      <c r="A52" s="46" t="s">
        <v>85</v>
      </c>
      <c r="B52" s="38"/>
      <c r="C52" s="38"/>
      <c r="D52" s="38">
        <v>0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9"/>
      <c r="AD52" s="38"/>
      <c r="AE52" s="38"/>
      <c r="AF52" s="38"/>
      <c r="AG52" s="38"/>
      <c r="AH52" s="38"/>
      <c r="AI52" s="38"/>
    </row>
    <row r="53" spans="1:35" x14ac:dyDescent="0.25">
      <c r="A53" s="46" t="s">
        <v>25</v>
      </c>
      <c r="B53" s="38">
        <v>1.3959000000000001</v>
      </c>
      <c r="C53" s="38">
        <v>2.24E-2</v>
      </c>
      <c r="D53" s="38">
        <v>-0.37509999999999999</v>
      </c>
      <c r="E53" s="38"/>
      <c r="F53" s="38">
        <v>1.4735</v>
      </c>
      <c r="G53" s="38">
        <v>2.1399999999999999E-2</v>
      </c>
      <c r="H53" s="38">
        <v>-0.41800000000000004</v>
      </c>
      <c r="I53" s="38"/>
      <c r="J53" s="38">
        <v>2.2402000000000002</v>
      </c>
      <c r="K53" s="38">
        <v>2.4500000000000001E-2</v>
      </c>
      <c r="L53" s="38">
        <v>0.36700000000000005</v>
      </c>
      <c r="M53" s="38"/>
      <c r="N53" s="38">
        <v>3.1736</v>
      </c>
      <c r="O53" s="38">
        <v>2.35E-2</v>
      </c>
      <c r="P53" s="38">
        <v>1.1507000000000001</v>
      </c>
      <c r="Q53" s="38"/>
      <c r="R53" s="38">
        <v>4.0961000000000007</v>
      </c>
      <c r="S53" s="38">
        <v>2.3E-2</v>
      </c>
      <c r="T53" s="38">
        <v>0.97729999999999984</v>
      </c>
      <c r="U53" s="38"/>
      <c r="V53" s="38">
        <v>4.5393999999999997</v>
      </c>
      <c r="W53" s="38">
        <v>2.52E-2</v>
      </c>
      <c r="X53" s="38">
        <v>1.073</v>
      </c>
      <c r="Y53" s="38"/>
      <c r="Z53" s="38">
        <v>5.9320000000000004</v>
      </c>
      <c r="AA53" s="38">
        <v>2.3199999999999998E-2</v>
      </c>
      <c r="AB53" s="38">
        <v>2.3174999999999999</v>
      </c>
      <c r="AC53" s="39"/>
      <c r="AD53" s="38">
        <v>5.0983000000000001</v>
      </c>
      <c r="AE53" s="38">
        <v>2.18E-2</v>
      </c>
      <c r="AF53" s="38">
        <v>1.4647000000000001</v>
      </c>
      <c r="AG53" s="38"/>
      <c r="AH53" s="38">
        <v>1.4313</v>
      </c>
      <c r="AI53" s="38"/>
    </row>
    <row r="54" spans="1:35" x14ac:dyDescent="0.25">
      <c r="A54" s="46" t="s">
        <v>26</v>
      </c>
      <c r="B54" s="38">
        <v>191.7372</v>
      </c>
      <c r="C54" s="38">
        <v>1.0699999999999999E-2</v>
      </c>
      <c r="D54" s="38">
        <v>3.2518999999999991</v>
      </c>
      <c r="E54" s="38"/>
      <c r="F54" s="38">
        <v>101.22890000000001</v>
      </c>
      <c r="G54" s="38">
        <v>1.0999999999999999E-2</v>
      </c>
      <c r="H54" s="38">
        <v>0.73719999999999941</v>
      </c>
      <c r="I54" s="38"/>
      <c r="J54" s="38">
        <v>50.434300000000007</v>
      </c>
      <c r="K54" s="38">
        <v>1.1699999999999999E-2</v>
      </c>
      <c r="L54" s="38">
        <v>-33.972200000000001</v>
      </c>
      <c r="M54" s="38"/>
      <c r="N54" s="38">
        <v>51.693399999999997</v>
      </c>
      <c r="O54" s="38">
        <v>1.12E-2</v>
      </c>
      <c r="P54" s="38">
        <v>5.3099999999999969</v>
      </c>
      <c r="Q54" s="38"/>
      <c r="R54" s="38">
        <v>56.329200000000007</v>
      </c>
      <c r="S54" s="38">
        <v>1.0999999999999999E-2</v>
      </c>
      <c r="T54" s="38">
        <v>4.415700000000002</v>
      </c>
      <c r="U54" s="38"/>
      <c r="V54" s="38">
        <v>58.417699999999996</v>
      </c>
      <c r="W54" s="38">
        <v>5.6999999999999995E-2</v>
      </c>
      <c r="X54" s="38">
        <v>9.802699999999998</v>
      </c>
      <c r="Y54" s="38">
        <v>4.4299999999999999E-2</v>
      </c>
      <c r="Z54" s="38">
        <v>62.768299999999996</v>
      </c>
      <c r="AA54" s="38">
        <v>2.4400000000000002E-2</v>
      </c>
      <c r="AB54" s="38">
        <v>4.4239000000000006</v>
      </c>
      <c r="AC54" s="39">
        <v>-2.1700000000000004E-2</v>
      </c>
      <c r="AD54" s="38">
        <v>55.387500000000003</v>
      </c>
      <c r="AE54" s="38">
        <v>7.4000000000000003E-3</v>
      </c>
      <c r="AF54" s="38">
        <v>12.403309999999998</v>
      </c>
      <c r="AG54" s="38">
        <v>-2.0999999999999908E-3</v>
      </c>
      <c r="AH54" s="38">
        <v>10.808199999999999</v>
      </c>
      <c r="AI54" s="38">
        <v>-7.4000000000000003E-3</v>
      </c>
    </row>
    <row r="55" spans="1:35" x14ac:dyDescent="0.25">
      <c r="A55" s="46" t="s">
        <v>27</v>
      </c>
      <c r="B55" s="38">
        <v>1.2937000000000001</v>
      </c>
      <c r="C55" s="38"/>
      <c r="D55" s="38"/>
      <c r="E55" s="38"/>
      <c r="F55" s="38">
        <v>1.2937000000000001</v>
      </c>
      <c r="G55" s="38"/>
      <c r="H55" s="38"/>
      <c r="I55" s="38"/>
      <c r="J55" s="38">
        <v>1.2937000000000001</v>
      </c>
      <c r="K55" s="38"/>
      <c r="L55" s="38"/>
      <c r="M55" s="38"/>
      <c r="N55" s="38">
        <v>1.6E-2</v>
      </c>
      <c r="O55" s="38"/>
      <c r="P55" s="38"/>
      <c r="Q55" s="38"/>
      <c r="R55" s="38">
        <v>0.23760000000000001</v>
      </c>
      <c r="S55" s="38"/>
      <c r="T55" s="38">
        <v>0.2215</v>
      </c>
      <c r="U55" s="38"/>
      <c r="V55" s="38">
        <v>0.30819999999999997</v>
      </c>
      <c r="W55" s="38"/>
      <c r="X55" s="38">
        <v>0.13100000000000001</v>
      </c>
      <c r="Y55" s="38"/>
      <c r="Z55" s="38">
        <v>0.31069999999999998</v>
      </c>
      <c r="AA55" s="38"/>
      <c r="AB55" s="38">
        <v>1.4700000000000005E-2</v>
      </c>
      <c r="AC55" s="39"/>
      <c r="AD55" s="38">
        <v>0.31069999999999998</v>
      </c>
      <c r="AE55" s="38"/>
      <c r="AF55" s="38"/>
      <c r="AG55" s="38"/>
      <c r="AH55" s="38"/>
      <c r="AI55" s="38"/>
    </row>
    <row r="56" spans="1:35" x14ac:dyDescent="0.25">
      <c r="A56" s="46" t="s">
        <v>86</v>
      </c>
      <c r="B56" s="38"/>
      <c r="C56" s="38">
        <v>2.3980000000000001</v>
      </c>
      <c r="D56" s="38"/>
      <c r="E56" s="38"/>
      <c r="F56" s="38"/>
      <c r="G56" s="38">
        <v>2.734</v>
      </c>
      <c r="H56" s="38"/>
      <c r="I56" s="38">
        <v>0.33600000000000002</v>
      </c>
      <c r="J56" s="38"/>
      <c r="K56" s="38">
        <v>2.734</v>
      </c>
      <c r="L56" s="38"/>
      <c r="M56" s="38"/>
      <c r="N56" s="38"/>
      <c r="O56" s="38">
        <v>2.734</v>
      </c>
      <c r="P56" s="38"/>
      <c r="Q56" s="38"/>
      <c r="R56" s="38"/>
      <c r="S56" s="38">
        <v>2.734</v>
      </c>
      <c r="T56" s="38"/>
      <c r="U56" s="38"/>
      <c r="V56" s="38"/>
      <c r="W56" s="38">
        <v>2.734</v>
      </c>
      <c r="X56" s="38"/>
      <c r="Y56" s="38"/>
      <c r="Z56" s="38"/>
      <c r="AA56" s="38">
        <v>2.734</v>
      </c>
      <c r="AB56" s="38"/>
      <c r="AC56" s="39"/>
      <c r="AD56" s="38">
        <v>0.1132</v>
      </c>
      <c r="AE56" s="38">
        <v>2.734</v>
      </c>
      <c r="AF56" s="38">
        <v>0.1132</v>
      </c>
      <c r="AG56" s="38"/>
      <c r="AH56" s="38"/>
      <c r="AI56" s="38"/>
    </row>
    <row r="57" spans="1:35" x14ac:dyDescent="0.25">
      <c r="A57" s="46" t="s">
        <v>28</v>
      </c>
      <c r="B57" s="38">
        <v>13.184000000000001</v>
      </c>
      <c r="C57" s="38"/>
      <c r="D57" s="38">
        <v>1.5107000000000002</v>
      </c>
      <c r="E57" s="38"/>
      <c r="F57" s="38">
        <v>15.1197</v>
      </c>
      <c r="G57" s="38"/>
      <c r="H57" s="38">
        <v>2.4267999999999992</v>
      </c>
      <c r="I57" s="38"/>
      <c r="J57" s="38">
        <v>19.452999999999999</v>
      </c>
      <c r="K57" s="38"/>
      <c r="L57" s="38">
        <v>4.5206000000000008</v>
      </c>
      <c r="M57" s="38"/>
      <c r="N57" s="38">
        <v>20.15315416</v>
      </c>
      <c r="O57" s="38"/>
      <c r="P57" s="38">
        <v>3.6234999999999991</v>
      </c>
      <c r="Q57" s="38"/>
      <c r="R57" s="38">
        <v>24.541800433008195</v>
      </c>
      <c r="S57" s="38"/>
      <c r="T57" s="38">
        <v>3.9969717365259672</v>
      </c>
      <c r="U57" s="38"/>
      <c r="V57" s="38">
        <v>22.466872209999998</v>
      </c>
      <c r="W57" s="38"/>
      <c r="X57" s="38">
        <v>1.8768718399195481</v>
      </c>
      <c r="Y57" s="38"/>
      <c r="Z57" s="38">
        <v>27.61842</v>
      </c>
      <c r="AA57" s="38"/>
      <c r="AB57" s="38">
        <v>5.0781451255221421</v>
      </c>
      <c r="AC57" s="39"/>
      <c r="AD57" s="38">
        <v>32.424098999999998</v>
      </c>
      <c r="AE57" s="38">
        <v>1E-4</v>
      </c>
      <c r="AF57" s="38">
        <v>6.7656181558999995</v>
      </c>
      <c r="AG57" s="38">
        <v>1E-4</v>
      </c>
      <c r="AH57" s="38">
        <v>-24.12218296</v>
      </c>
      <c r="AI57" s="38"/>
    </row>
    <row r="58" spans="1:35" x14ac:dyDescent="0.25">
      <c r="A58" s="46" t="s">
        <v>87</v>
      </c>
      <c r="B58" s="38">
        <v>2.300000000000068E-3</v>
      </c>
      <c r="C58" s="38"/>
      <c r="D58" s="38">
        <v>0.43630000000000002</v>
      </c>
      <c r="E58" s="38"/>
      <c r="F58" s="38">
        <v>-1.7499999999999932E-2</v>
      </c>
      <c r="G58" s="38"/>
      <c r="H58" s="38">
        <v>1.6242000000000001</v>
      </c>
      <c r="I58" s="38"/>
      <c r="J58" s="38">
        <v>-1.7699999999999931E-2</v>
      </c>
      <c r="K58" s="38"/>
      <c r="L58" s="38">
        <v>-2.0000000000000001E-4</v>
      </c>
      <c r="M58" s="38"/>
      <c r="N58" s="38">
        <v>-1.77E-2</v>
      </c>
      <c r="O58" s="38"/>
      <c r="P58" s="38"/>
      <c r="Q58" s="38"/>
      <c r="R58" s="38">
        <v>-1.7599999999999932E-2</v>
      </c>
      <c r="S58" s="38"/>
      <c r="T58" s="38"/>
      <c r="U58" s="38"/>
      <c r="V58" s="38">
        <v>2.8400000000000002E-2</v>
      </c>
      <c r="W58" s="38"/>
      <c r="X58" s="38">
        <v>5.57E-2</v>
      </c>
      <c r="Y58" s="38"/>
      <c r="Z58" s="38">
        <v>0.55079999999999996</v>
      </c>
      <c r="AA58" s="38"/>
      <c r="AB58" s="38">
        <v>0.501</v>
      </c>
      <c r="AC58" s="39"/>
      <c r="AD58" s="38">
        <v>0.5706</v>
      </c>
      <c r="AE58" s="38"/>
      <c r="AF58" s="38">
        <v>3.3500000000000002E-2</v>
      </c>
      <c r="AG58" s="38"/>
      <c r="AH58" s="38">
        <v>1.7000000000000001E-2</v>
      </c>
      <c r="AI58" s="38"/>
    </row>
    <row r="59" spans="1:35" x14ac:dyDescent="0.25">
      <c r="A59" s="46" t="s">
        <v>29</v>
      </c>
      <c r="B59" s="38">
        <v>2929.1556945623606</v>
      </c>
      <c r="C59" s="38">
        <v>69.918000000000006</v>
      </c>
      <c r="D59" s="38">
        <v>437.90067500406792</v>
      </c>
      <c r="E59" s="38">
        <v>69.918000000000006</v>
      </c>
      <c r="F59" s="38">
        <v>2954.8556640769266</v>
      </c>
      <c r="G59" s="38">
        <v>69.918000000000006</v>
      </c>
      <c r="H59" s="38">
        <v>260.58416951456661</v>
      </c>
      <c r="I59" s="38"/>
      <c r="J59" s="38">
        <v>3407.0797143074597</v>
      </c>
      <c r="K59" s="38">
        <v>70.191500000000005</v>
      </c>
      <c r="L59" s="38">
        <v>356.76375023053345</v>
      </c>
      <c r="M59" s="38">
        <v>0.27349999999999997</v>
      </c>
      <c r="N59" s="38">
        <v>2303.2227540100002</v>
      </c>
      <c r="O59" s="38">
        <v>70.751900000000006</v>
      </c>
      <c r="P59" s="38">
        <v>180.44184711954543</v>
      </c>
      <c r="Q59" s="38">
        <v>0.56040000000000045</v>
      </c>
      <c r="R59" s="38">
        <v>2955.7097317519874</v>
      </c>
      <c r="S59" s="38">
        <v>70.751900000000006</v>
      </c>
      <c r="T59" s="38">
        <v>123.95097471856597</v>
      </c>
      <c r="U59" s="38">
        <v>0</v>
      </c>
      <c r="V59" s="38">
        <v>2953.7298231099999</v>
      </c>
      <c r="W59" s="38">
        <v>83.161000000000001</v>
      </c>
      <c r="X59" s="38">
        <v>266.36182459447309</v>
      </c>
      <c r="Y59" s="38">
        <v>12.4092</v>
      </c>
      <c r="Z59" s="38">
        <v>3244.8297200000002</v>
      </c>
      <c r="AA59" s="38">
        <v>7.1744000000000003</v>
      </c>
      <c r="AB59" s="38">
        <v>311.22759033104592</v>
      </c>
      <c r="AC59" s="39">
        <v>-27.0397</v>
      </c>
      <c r="AD59" s="38">
        <v>3246.2991660000002</v>
      </c>
      <c r="AE59" s="38">
        <v>1.0069999999999999</v>
      </c>
      <c r="AF59" s="38">
        <v>94.753877197999998</v>
      </c>
      <c r="AG59" s="38">
        <v>-6.1491000000000007</v>
      </c>
      <c r="AH59" s="38">
        <v>603.25830558000007</v>
      </c>
      <c r="AI59" s="38">
        <v>4.8076999999999996</v>
      </c>
    </row>
    <row r="60" spans="1:35" x14ac:dyDescent="0.25">
      <c r="A60" s="46" t="s">
        <v>88</v>
      </c>
      <c r="B60" s="38"/>
      <c r="C60" s="38"/>
      <c r="D60" s="38">
        <v>-1.1800000000000001E-2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9"/>
      <c r="AD60" s="38"/>
      <c r="AE60" s="38"/>
      <c r="AF60" s="38"/>
      <c r="AG60" s="38"/>
      <c r="AH60" s="38"/>
      <c r="AI60" s="38"/>
    </row>
    <row r="61" spans="1:35" x14ac:dyDescent="0.25">
      <c r="A61" s="46" t="s">
        <v>30</v>
      </c>
      <c r="B61" s="38">
        <v>195.54759999999999</v>
      </c>
      <c r="C61" s="38">
        <v>9.8771000000000004</v>
      </c>
      <c r="D61" s="38">
        <v>30.738299999999995</v>
      </c>
      <c r="E61" s="38">
        <v>-0.35229999999999995</v>
      </c>
      <c r="F61" s="38">
        <v>231.79819999999998</v>
      </c>
      <c r="G61" s="38">
        <v>9.6585999999999981</v>
      </c>
      <c r="H61" s="38">
        <v>35.133600000000001</v>
      </c>
      <c r="I61" s="38">
        <v>-0.1197</v>
      </c>
      <c r="J61" s="38">
        <v>268.29419999999999</v>
      </c>
      <c r="K61" s="38">
        <v>10.3591</v>
      </c>
      <c r="L61" s="38">
        <v>38.147900000000007</v>
      </c>
      <c r="M61" s="38">
        <v>-0.29989999999999994</v>
      </c>
      <c r="N61" s="38">
        <v>368.03800000000001</v>
      </c>
      <c r="O61" s="38">
        <v>10.192299999999999</v>
      </c>
      <c r="P61" s="38">
        <v>110.8023</v>
      </c>
      <c r="Q61" s="38"/>
      <c r="R61" s="38">
        <v>450.25209999999998</v>
      </c>
      <c r="S61" s="38">
        <v>10.1411</v>
      </c>
      <c r="T61" s="38">
        <v>83.4893</v>
      </c>
      <c r="U61" s="38">
        <v>0.18</v>
      </c>
      <c r="V61" s="38">
        <v>426.97399999999999</v>
      </c>
      <c r="W61" s="38">
        <v>10.3279</v>
      </c>
      <c r="X61" s="38">
        <v>15.029699999999998</v>
      </c>
      <c r="Y61" s="38"/>
      <c r="Z61" s="38">
        <v>438.0539</v>
      </c>
      <c r="AA61" s="38">
        <v>11.2882</v>
      </c>
      <c r="AB61" s="38">
        <v>9.8123000000000005</v>
      </c>
      <c r="AC61" s="39">
        <v>0.86130000000000007</v>
      </c>
      <c r="AD61" s="38">
        <v>424.94049999999999</v>
      </c>
      <c r="AE61" s="38">
        <v>10.9389</v>
      </c>
      <c r="AF61" s="38">
        <v>18.987500000000001</v>
      </c>
      <c r="AG61" s="38">
        <v>0.11240000000000001</v>
      </c>
      <c r="AH61" s="38">
        <v>17.603099999999998</v>
      </c>
      <c r="AI61" s="38">
        <v>-0.6028</v>
      </c>
    </row>
    <row r="62" spans="1:35" x14ac:dyDescent="0.25">
      <c r="A62" s="46" t="s">
        <v>89</v>
      </c>
      <c r="B62" s="38">
        <v>1E-4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9"/>
      <c r="AD62" s="38"/>
      <c r="AE62" s="38"/>
      <c r="AF62" s="38"/>
      <c r="AG62" s="38"/>
      <c r="AH62" s="38"/>
      <c r="AI62" s="38"/>
    </row>
    <row r="63" spans="1:35" x14ac:dyDescent="0.25">
      <c r="A63" s="46" t="s">
        <v>131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9"/>
      <c r="AD63" s="38"/>
      <c r="AE63" s="38"/>
      <c r="AF63" s="38">
        <v>1.3877787807814457E-17</v>
      </c>
      <c r="AG63" s="38"/>
      <c r="AH63" s="38"/>
      <c r="AI63" s="38"/>
    </row>
    <row r="64" spans="1:35" x14ac:dyDescent="0.25">
      <c r="A64" s="46" t="s">
        <v>31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>
        <v>5.0000000000000001E-4</v>
      </c>
      <c r="O64" s="38"/>
      <c r="P64" s="38"/>
      <c r="Q64" s="38"/>
      <c r="R64" s="38">
        <v>5.0000000000000001E-4</v>
      </c>
      <c r="S64" s="38"/>
      <c r="T64" s="38"/>
      <c r="U64" s="38"/>
      <c r="V64" s="38">
        <v>5.7000000000000002E-3</v>
      </c>
      <c r="W64" s="38"/>
      <c r="X64" s="38">
        <v>9.0999999999999987E-3</v>
      </c>
      <c r="Y64" s="38"/>
      <c r="Z64" s="38">
        <v>0.1227</v>
      </c>
      <c r="AA64" s="38"/>
      <c r="AB64" s="38">
        <v>0.1226</v>
      </c>
      <c r="AC64" s="39"/>
      <c r="AD64" s="38">
        <v>5.4999999999999997E-3</v>
      </c>
      <c r="AE64" s="38"/>
      <c r="AF64" s="38"/>
      <c r="AG64" s="38"/>
      <c r="AH64" s="38"/>
      <c r="AI64" s="38"/>
    </row>
    <row r="65" spans="1:35" x14ac:dyDescent="0.25">
      <c r="A65" s="46" t="s">
        <v>132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>
        <v>0.10780000000000001</v>
      </c>
      <c r="AA65" s="38"/>
      <c r="AB65" s="38">
        <v>0.1111</v>
      </c>
      <c r="AC65" s="39"/>
      <c r="AD65" s="38">
        <v>0.10780000000000001</v>
      </c>
      <c r="AE65" s="38"/>
      <c r="AF65" s="38">
        <v>0.12110000000000001</v>
      </c>
      <c r="AG65" s="38"/>
      <c r="AH65" s="38"/>
      <c r="AI65" s="38"/>
    </row>
    <row r="66" spans="1:35" x14ac:dyDescent="0.25">
      <c r="A66" s="46" t="s">
        <v>32</v>
      </c>
      <c r="B66" s="38">
        <v>125.84422040671541</v>
      </c>
      <c r="C66" s="38">
        <v>1.84</v>
      </c>
      <c r="D66" s="38">
        <v>-0.37749409407562773</v>
      </c>
      <c r="E66" s="38">
        <v>0.16950000000000001</v>
      </c>
      <c r="F66" s="38">
        <v>138.98232040671539</v>
      </c>
      <c r="G66" s="38">
        <v>1.8347999999999998</v>
      </c>
      <c r="H66" s="38">
        <v>14.115200000000002</v>
      </c>
      <c r="I66" s="38">
        <v>-2.8999999999999988E-2</v>
      </c>
      <c r="J66" s="38">
        <v>191.95392040671538</v>
      </c>
      <c r="K66" s="38">
        <v>2.1987999999999999</v>
      </c>
      <c r="L66" s="38">
        <v>56.990399999999994</v>
      </c>
      <c r="M66" s="38">
        <v>0.26529999999999998</v>
      </c>
      <c r="N66" s="38">
        <v>184.39747771999998</v>
      </c>
      <c r="O66" s="38">
        <v>2.1345999999999998</v>
      </c>
      <c r="P66" s="38">
        <v>23.122196950000003</v>
      </c>
      <c r="Q66" s="38">
        <v>1.7400000000000006E-2</v>
      </c>
      <c r="R66" s="38">
        <v>205.11419925164637</v>
      </c>
      <c r="S66" s="38">
        <v>0.74399999999999977</v>
      </c>
      <c r="T66" s="38">
        <v>18.4203486753694</v>
      </c>
      <c r="U66" s="38">
        <v>0.63869999999999993</v>
      </c>
      <c r="V66" s="38">
        <v>173.35370964000001</v>
      </c>
      <c r="W66" s="38">
        <v>17.2103</v>
      </c>
      <c r="X66" s="38">
        <v>-2.8571204727621513</v>
      </c>
      <c r="Y66" s="38">
        <v>-0.11649999999999983</v>
      </c>
      <c r="Z66" s="38">
        <v>186.16938000000002</v>
      </c>
      <c r="AA66" s="38">
        <v>0.46050000000000002</v>
      </c>
      <c r="AB66" s="38">
        <v>14.169721775844945</v>
      </c>
      <c r="AC66" s="39">
        <v>-16.2301</v>
      </c>
      <c r="AD66" s="38">
        <v>159.12535100000002</v>
      </c>
      <c r="AE66" s="38">
        <v>0.63339999999999974</v>
      </c>
      <c r="AF66" s="38">
        <v>-15.979296156999997</v>
      </c>
      <c r="AG66" s="38">
        <v>0.22010000000000002</v>
      </c>
      <c r="AH66" s="38">
        <v>9.2912902899999992</v>
      </c>
      <c r="AI66" s="38"/>
    </row>
    <row r="67" spans="1:35" x14ac:dyDescent="0.25">
      <c r="A67" s="46" t="s">
        <v>33</v>
      </c>
      <c r="B67" s="38">
        <v>87.971283814051247</v>
      </c>
      <c r="C67" s="38"/>
      <c r="D67" s="38">
        <v>-2.9788830389419405</v>
      </c>
      <c r="E67" s="38"/>
      <c r="F67" s="38">
        <v>91.026393368018688</v>
      </c>
      <c r="G67" s="38"/>
      <c r="H67" s="38">
        <v>3.1797095539674385</v>
      </c>
      <c r="I67" s="38"/>
      <c r="J67" s="38">
        <v>92.514282898448386</v>
      </c>
      <c r="K67" s="38"/>
      <c r="L67" s="38">
        <v>0.93718953042971198</v>
      </c>
      <c r="M67" s="38"/>
      <c r="N67" s="38">
        <v>67.642408320000001</v>
      </c>
      <c r="O67" s="38"/>
      <c r="P67" s="38">
        <v>2.6119558572727275</v>
      </c>
      <c r="Q67" s="38"/>
      <c r="R67" s="38">
        <v>68.837331969005504</v>
      </c>
      <c r="S67" s="38"/>
      <c r="T67" s="38">
        <v>0.64410379079793612</v>
      </c>
      <c r="U67" s="38"/>
      <c r="V67" s="38">
        <v>65.17839558</v>
      </c>
      <c r="W67" s="38"/>
      <c r="X67" s="38">
        <v>1.2529376484201975</v>
      </c>
      <c r="Y67" s="38"/>
      <c r="Z67" s="38">
        <v>44.102599999999995</v>
      </c>
      <c r="AA67" s="38"/>
      <c r="AB67" s="38">
        <v>-10.004621980408487</v>
      </c>
      <c r="AC67" s="39"/>
      <c r="AD67" s="38">
        <v>41.675800000000002</v>
      </c>
      <c r="AE67" s="38"/>
      <c r="AF67" s="38">
        <v>-1.9030100000000001</v>
      </c>
      <c r="AG67" s="38"/>
      <c r="AH67" s="38">
        <v>1.375</v>
      </c>
      <c r="AI67" s="38"/>
    </row>
    <row r="68" spans="1:35" x14ac:dyDescent="0.25">
      <c r="A68" s="46" t="s">
        <v>90</v>
      </c>
      <c r="B68" s="38">
        <v>0.75800000000000001</v>
      </c>
      <c r="C68" s="38">
        <v>0.12</v>
      </c>
      <c r="D68" s="38">
        <v>6.0999999999999995E-3</v>
      </c>
      <c r="E68" s="38"/>
      <c r="F68" s="38">
        <v>0.75959999999999994</v>
      </c>
      <c r="G68" s="38">
        <v>0.12</v>
      </c>
      <c r="H68" s="38">
        <v>2.5000000000000001E-3</v>
      </c>
      <c r="I68" s="38"/>
      <c r="J68" s="38">
        <v>0.76010000000000011</v>
      </c>
      <c r="K68" s="38">
        <v>0.12</v>
      </c>
      <c r="L68" s="38">
        <v>3.2000000000000002E-3</v>
      </c>
      <c r="M68" s="38"/>
      <c r="N68" s="38">
        <v>3.1E-2</v>
      </c>
      <c r="O68" s="38">
        <v>0.12</v>
      </c>
      <c r="P68" s="38">
        <v>3.9999999999999991E-4</v>
      </c>
      <c r="Q68" s="38"/>
      <c r="R68" s="38">
        <v>3.2599999999999997E-2</v>
      </c>
      <c r="S68" s="38">
        <v>0.12</v>
      </c>
      <c r="T68" s="38">
        <v>1.4E-3</v>
      </c>
      <c r="U68" s="38"/>
      <c r="V68" s="38">
        <v>5.0000000000000001E-3</v>
      </c>
      <c r="W68" s="38">
        <v>0.12</v>
      </c>
      <c r="X68" s="38"/>
      <c r="Y68" s="38"/>
      <c r="Z68" s="38">
        <v>5.0000000000000001E-3</v>
      </c>
      <c r="AA68" s="38">
        <v>0.12</v>
      </c>
      <c r="AB68" s="38"/>
      <c r="AC68" s="39"/>
      <c r="AD68" s="38">
        <v>6.6E-3</v>
      </c>
      <c r="AE68" s="38">
        <v>0.12</v>
      </c>
      <c r="AF68" s="38">
        <v>1.4E-3</v>
      </c>
      <c r="AG68" s="38"/>
      <c r="AH68" s="38"/>
      <c r="AI68" s="38"/>
    </row>
    <row r="69" spans="1:35" x14ac:dyDescent="0.25">
      <c r="A69" s="46" t="s">
        <v>91</v>
      </c>
      <c r="B69" s="38">
        <v>141.98720000000031</v>
      </c>
      <c r="C69" s="38">
        <v>42.8673</v>
      </c>
      <c r="D69" s="38">
        <v>30.042599999999997</v>
      </c>
      <c r="E69" s="38">
        <v>0.81770000000000009</v>
      </c>
      <c r="F69" s="38">
        <v>191.88490000000002</v>
      </c>
      <c r="G69" s="38">
        <v>42.694200000000002</v>
      </c>
      <c r="H69" s="38">
        <v>65.727299999999985</v>
      </c>
      <c r="I69" s="38">
        <v>1.532</v>
      </c>
      <c r="J69" s="38">
        <v>240.3142</v>
      </c>
      <c r="K69" s="38">
        <v>49.831600000000002</v>
      </c>
      <c r="L69" s="38">
        <v>22.212499999999999</v>
      </c>
      <c r="M69" s="38">
        <v>-0.4043000000000011</v>
      </c>
      <c r="N69" s="38">
        <v>229.8164482</v>
      </c>
      <c r="O69" s="38">
        <v>49.986400000000003</v>
      </c>
      <c r="P69" s="38">
        <v>3.2507774400000038</v>
      </c>
      <c r="Q69" s="38">
        <v>1.8414000000000001</v>
      </c>
      <c r="R69" s="38">
        <v>259.19902402242474</v>
      </c>
      <c r="S69" s="38">
        <v>53.307099999999991</v>
      </c>
      <c r="T69" s="38">
        <v>34.877459660702229</v>
      </c>
      <c r="U69" s="38">
        <v>4.2454000000000001</v>
      </c>
      <c r="V69" s="38">
        <v>241.93796893000001</v>
      </c>
      <c r="W69" s="38">
        <v>60.165100000000002</v>
      </c>
      <c r="X69" s="38">
        <v>31.656246181810893</v>
      </c>
      <c r="Y69" s="38">
        <v>3.1258000099999994</v>
      </c>
      <c r="Z69" s="38">
        <v>245.05894999999998</v>
      </c>
      <c r="AA69" s="38">
        <v>52.003399999999999</v>
      </c>
      <c r="AB69" s="38">
        <v>25.173461618131842</v>
      </c>
      <c r="AC69" s="39">
        <v>-4.8879000000000001</v>
      </c>
      <c r="AD69" s="38">
        <v>207.62653</v>
      </c>
      <c r="AE69" s="38">
        <v>56.062600000000003</v>
      </c>
      <c r="AF69" s="38">
        <v>-16.460942299999996</v>
      </c>
      <c r="AG69" s="38">
        <v>3.4151899999999999</v>
      </c>
      <c r="AH69" s="38">
        <v>30.36025987</v>
      </c>
      <c r="AI69" s="38">
        <v>-6.7000000000000002E-3</v>
      </c>
    </row>
    <row r="70" spans="1:35" x14ac:dyDescent="0.25">
      <c r="A70" s="46" t="s">
        <v>34</v>
      </c>
      <c r="B70" s="38">
        <v>58.600099999999998</v>
      </c>
      <c r="C70" s="38"/>
      <c r="D70" s="38">
        <v>0.3221999999999996</v>
      </c>
      <c r="E70" s="38"/>
      <c r="F70" s="38">
        <v>56.948900000000002</v>
      </c>
      <c r="G70" s="38"/>
      <c r="H70" s="38">
        <v>-1.3004</v>
      </c>
      <c r="I70" s="38"/>
      <c r="J70" s="38">
        <v>55.229199999999999</v>
      </c>
      <c r="K70" s="38"/>
      <c r="L70" s="38">
        <v>-1.1146999999999994</v>
      </c>
      <c r="M70" s="38"/>
      <c r="N70" s="38">
        <v>55.0261</v>
      </c>
      <c r="O70" s="38"/>
      <c r="P70" s="38">
        <v>0.1043</v>
      </c>
      <c r="Q70" s="38"/>
      <c r="R70" s="38">
        <v>9.8798000000000012</v>
      </c>
      <c r="S70" s="38"/>
      <c r="T70" s="38">
        <v>-45.207200000000007</v>
      </c>
      <c r="U70" s="38"/>
      <c r="V70" s="38">
        <v>7.2005999999999997</v>
      </c>
      <c r="W70" s="38"/>
      <c r="X70" s="38">
        <v>-0.79159999990000007</v>
      </c>
      <c r="Y70" s="38"/>
      <c r="Z70" s="38">
        <v>7.2530999999999999</v>
      </c>
      <c r="AA70" s="38"/>
      <c r="AB70" s="38">
        <v>-3.0099999999999905E-2</v>
      </c>
      <c r="AC70" s="39"/>
      <c r="AD70" s="38">
        <v>6.2698</v>
      </c>
      <c r="AE70" s="38"/>
      <c r="AF70" s="38">
        <v>0.32769999999999999</v>
      </c>
      <c r="AG70" s="38"/>
      <c r="AH70" s="38">
        <v>-1.5202</v>
      </c>
      <c r="AI70" s="38"/>
    </row>
    <row r="71" spans="1:35" x14ac:dyDescent="0.25">
      <c r="A71" s="46" t="s">
        <v>35</v>
      </c>
      <c r="B71" s="38">
        <v>48.551608497342194</v>
      </c>
      <c r="C71" s="38"/>
      <c r="D71" s="38">
        <v>2.841175542857143</v>
      </c>
      <c r="E71" s="38"/>
      <c r="F71" s="38">
        <v>57.398908497342191</v>
      </c>
      <c r="G71" s="38"/>
      <c r="H71" s="38">
        <v>9.4845000000000006</v>
      </c>
      <c r="I71" s="38"/>
      <c r="J71" s="38">
        <v>59.509108497342183</v>
      </c>
      <c r="K71" s="38"/>
      <c r="L71" s="38">
        <v>1.8627</v>
      </c>
      <c r="M71" s="38"/>
      <c r="N71" s="38">
        <v>28.357800000000001</v>
      </c>
      <c r="O71" s="38"/>
      <c r="P71" s="38">
        <v>6.7242000000000015</v>
      </c>
      <c r="Q71" s="38"/>
      <c r="R71" s="38">
        <v>31.9068</v>
      </c>
      <c r="S71" s="38"/>
      <c r="T71" s="38">
        <v>3.4903000000000004</v>
      </c>
      <c r="U71" s="38"/>
      <c r="V71" s="38">
        <v>29.8645</v>
      </c>
      <c r="W71" s="38"/>
      <c r="X71" s="38">
        <v>-1.3103000100000004</v>
      </c>
      <c r="Y71" s="38"/>
      <c r="Z71" s="38">
        <v>30.638500000000001</v>
      </c>
      <c r="AA71" s="38"/>
      <c r="AB71" s="38">
        <v>3.6874000000000002</v>
      </c>
      <c r="AC71" s="39"/>
      <c r="AD71" s="38">
        <v>14.964400000000001</v>
      </c>
      <c r="AE71" s="38"/>
      <c r="AF71" s="38">
        <v>-1.5035999999999998</v>
      </c>
      <c r="AG71" s="38"/>
      <c r="AH71" s="38">
        <v>4.5451000000000006</v>
      </c>
      <c r="AI71" s="38"/>
    </row>
    <row r="72" spans="1:35" x14ac:dyDescent="0.25">
      <c r="A72" s="46" t="s">
        <v>92</v>
      </c>
      <c r="B72" s="38">
        <v>-0.5871000000000004</v>
      </c>
      <c r="C72" s="38"/>
      <c r="D72" s="38">
        <v>7.400000000000009E-3</v>
      </c>
      <c r="E72" s="38"/>
      <c r="F72" s="38">
        <v>-0.44370000000000037</v>
      </c>
      <c r="G72" s="38"/>
      <c r="H72" s="38">
        <v>4.1399999999999999E-2</v>
      </c>
      <c r="I72" s="38"/>
      <c r="J72" s="38">
        <v>-0.46440000000000042</v>
      </c>
      <c r="K72" s="38"/>
      <c r="L72" s="38">
        <v>-2.01E-2</v>
      </c>
      <c r="M72" s="38"/>
      <c r="N72" s="38">
        <v>-0.3286</v>
      </c>
      <c r="O72" s="38"/>
      <c r="P72" s="38">
        <v>0.15</v>
      </c>
      <c r="Q72" s="38"/>
      <c r="R72" s="38">
        <v>-0.32220000000000037</v>
      </c>
      <c r="S72" s="38"/>
      <c r="T72" s="38"/>
      <c r="U72" s="38"/>
      <c r="V72" s="38">
        <v>-0.56579999999999997</v>
      </c>
      <c r="W72" s="38"/>
      <c r="X72" s="38"/>
      <c r="Y72" s="38"/>
      <c r="Z72" s="38">
        <v>-0.56579999999999997</v>
      </c>
      <c r="AA72" s="38"/>
      <c r="AB72" s="38"/>
      <c r="AC72" s="39"/>
      <c r="AD72" s="38">
        <v>-0.56579999999999997</v>
      </c>
      <c r="AE72" s="38"/>
      <c r="AF72" s="38"/>
      <c r="AG72" s="38"/>
      <c r="AH72" s="38"/>
      <c r="AI72" s="38"/>
    </row>
    <row r="73" spans="1:35" x14ac:dyDescent="0.25">
      <c r="A73" s="46" t="s">
        <v>93</v>
      </c>
      <c r="B73" s="38">
        <v>2.4E-2</v>
      </c>
      <c r="C73" s="38"/>
      <c r="D73" s="38">
        <v>2.35E-2</v>
      </c>
      <c r="E73" s="38"/>
      <c r="F73" s="38">
        <v>8.2199999999999995E-2</v>
      </c>
      <c r="G73" s="38"/>
      <c r="H73" s="38">
        <v>5.5E-2</v>
      </c>
      <c r="I73" s="38"/>
      <c r="J73" s="38">
        <v>1.5E-3</v>
      </c>
      <c r="K73" s="38"/>
      <c r="L73" s="38"/>
      <c r="M73" s="38"/>
      <c r="N73" s="38">
        <v>1.44E-2</v>
      </c>
      <c r="O73" s="38"/>
      <c r="P73" s="38">
        <v>1.2999999999999999E-2</v>
      </c>
      <c r="Q73" s="38"/>
      <c r="R73" s="38">
        <v>0.1633</v>
      </c>
      <c r="S73" s="38">
        <v>4.4999999999999998E-2</v>
      </c>
      <c r="T73" s="38">
        <v>3.9999999999999994E-2</v>
      </c>
      <c r="U73" s="38">
        <v>0.11899999999999999</v>
      </c>
      <c r="V73" s="38">
        <v>0.19620000000000001</v>
      </c>
      <c r="W73" s="38"/>
      <c r="X73" s="38">
        <v>5.96E-2</v>
      </c>
      <c r="Y73" s="38"/>
      <c r="Z73" s="38">
        <v>9.0700000000000003E-2</v>
      </c>
      <c r="AA73" s="38"/>
      <c r="AB73" s="38">
        <v>4.9099999999999998E-2</v>
      </c>
      <c r="AC73" s="39"/>
      <c r="AD73" s="38">
        <v>9.0700000000000003E-2</v>
      </c>
      <c r="AE73" s="38"/>
      <c r="AF73" s="38"/>
      <c r="AG73" s="38"/>
      <c r="AH73" s="38"/>
      <c r="AI73" s="38"/>
    </row>
    <row r="74" spans="1:35" x14ac:dyDescent="0.25">
      <c r="A74" s="46" t="s">
        <v>94</v>
      </c>
      <c r="B74" s="38">
        <v>1.0500000000000001E-2</v>
      </c>
      <c r="C74" s="38"/>
      <c r="D74" s="38"/>
      <c r="E74" s="38"/>
      <c r="F74" s="38">
        <v>0.2084</v>
      </c>
      <c r="G74" s="38"/>
      <c r="H74" s="38">
        <v>0.20809999999999998</v>
      </c>
      <c r="I74" s="38"/>
      <c r="J74" s="38">
        <v>-2.3E-3</v>
      </c>
      <c r="K74" s="38"/>
      <c r="L74" s="38">
        <v>-0.21959999999999999</v>
      </c>
      <c r="M74" s="38"/>
      <c r="N74" s="38">
        <v>7.5899999999999995E-2</v>
      </c>
      <c r="O74" s="38"/>
      <c r="P74" s="38">
        <v>7.8E-2</v>
      </c>
      <c r="Q74" s="38"/>
      <c r="R74" s="38">
        <v>7.9014999999999995</v>
      </c>
      <c r="S74" s="38"/>
      <c r="T74" s="38">
        <v>7.6532000000000009</v>
      </c>
      <c r="U74" s="38"/>
      <c r="V74" s="38">
        <v>7.6328999999999994</v>
      </c>
      <c r="W74" s="38"/>
      <c r="X74" s="38">
        <v>0.94660000000000044</v>
      </c>
      <c r="Y74" s="38"/>
      <c r="Z74" s="38">
        <v>6.9390999999999998</v>
      </c>
      <c r="AA74" s="38"/>
      <c r="AB74" s="38">
        <v>1.1179000000000001</v>
      </c>
      <c r="AC74" s="39"/>
      <c r="AD74" s="38">
        <v>4.1928999999999998</v>
      </c>
      <c r="AE74" s="38"/>
      <c r="AF74" s="38">
        <v>-1.9706000000000001</v>
      </c>
      <c r="AG74" s="38"/>
      <c r="AH74" s="38">
        <v>0.75109999999999999</v>
      </c>
      <c r="AI74" s="38"/>
    </row>
    <row r="75" spans="1:35" x14ac:dyDescent="0.25">
      <c r="A75" s="46" t="s">
        <v>95</v>
      </c>
      <c r="B75" s="38">
        <v>0.86399999999999999</v>
      </c>
      <c r="C75" s="38"/>
      <c r="D75" s="38">
        <v>-0.10739999999999998</v>
      </c>
      <c r="E75" s="38"/>
      <c r="F75" s="38">
        <v>0.86840000000000006</v>
      </c>
      <c r="G75" s="38"/>
      <c r="H75" s="38">
        <v>1.21E-2</v>
      </c>
      <c r="I75" s="38"/>
      <c r="J75" s="38">
        <v>0.89549999999999996</v>
      </c>
      <c r="K75" s="38"/>
      <c r="L75" s="38">
        <v>4.02E-2</v>
      </c>
      <c r="M75" s="38"/>
      <c r="N75" s="38">
        <v>0.88739999999999997</v>
      </c>
      <c r="O75" s="38"/>
      <c r="P75" s="38">
        <v>1.0500000000000001E-2</v>
      </c>
      <c r="Q75" s="38"/>
      <c r="R75" s="38">
        <v>1.0032999999999999</v>
      </c>
      <c r="S75" s="38"/>
      <c r="T75" s="38">
        <v>0.11639999999999998</v>
      </c>
      <c r="U75" s="38"/>
      <c r="V75" s="38">
        <v>1.0244</v>
      </c>
      <c r="W75" s="38"/>
      <c r="X75" s="38">
        <v>0.20880000000000001</v>
      </c>
      <c r="Y75" s="38"/>
      <c r="Z75" s="38">
        <v>0.80520000000000003</v>
      </c>
      <c r="AA75" s="38"/>
      <c r="AB75" s="38">
        <v>-0.21980000000000002</v>
      </c>
      <c r="AC75" s="39"/>
      <c r="AD75" s="38">
        <v>1.0129999999999999</v>
      </c>
      <c r="AE75" s="38"/>
      <c r="AF75" s="38">
        <v>0.23159999999999997</v>
      </c>
      <c r="AG75" s="38"/>
      <c r="AH75" s="38">
        <v>-7.6399999999999996E-2</v>
      </c>
      <c r="AI75" s="38"/>
    </row>
    <row r="76" spans="1:35" x14ac:dyDescent="0.25">
      <c r="A76" s="46" t="s">
        <v>96</v>
      </c>
      <c r="B76" s="38"/>
      <c r="C76" s="38">
        <v>0.14299999999999999</v>
      </c>
      <c r="D76" s="38"/>
      <c r="E76" s="38"/>
      <c r="F76" s="38"/>
      <c r="G76" s="38">
        <v>0.14299999999999999</v>
      </c>
      <c r="H76" s="38"/>
      <c r="I76" s="38"/>
      <c r="J76" s="38"/>
      <c r="K76" s="38">
        <v>0.14299999999999999</v>
      </c>
      <c r="L76" s="38"/>
      <c r="M76" s="38"/>
      <c r="N76" s="38"/>
      <c r="O76" s="38">
        <v>0.14299999999999999</v>
      </c>
      <c r="P76" s="38"/>
      <c r="Q76" s="38"/>
      <c r="R76" s="38"/>
      <c r="S76" s="38">
        <v>0.14299999999999999</v>
      </c>
      <c r="T76" s="38"/>
      <c r="U76" s="38"/>
      <c r="V76" s="38"/>
      <c r="W76" s="38">
        <v>0.14299999999999999</v>
      </c>
      <c r="X76" s="38"/>
      <c r="Y76" s="38"/>
      <c r="Z76" s="38"/>
      <c r="AA76" s="38">
        <v>0.14299999999999999</v>
      </c>
      <c r="AB76" s="38"/>
      <c r="AC76" s="39"/>
      <c r="AD76" s="38"/>
      <c r="AE76" s="38">
        <v>0.14299999999999999</v>
      </c>
      <c r="AF76" s="38"/>
      <c r="AG76" s="38"/>
      <c r="AH76" s="38"/>
      <c r="AI76" s="38"/>
    </row>
    <row r="77" spans="1:35" x14ac:dyDescent="0.25">
      <c r="A77" s="46" t="s">
        <v>97</v>
      </c>
      <c r="B77" s="38">
        <v>3.9889000000000001</v>
      </c>
      <c r="C77" s="38">
        <v>6.1200000000000004E-2</v>
      </c>
      <c r="D77" s="38">
        <v>0.26070000000000004</v>
      </c>
      <c r="E77" s="38">
        <v>2.9999999999999981E-4</v>
      </c>
      <c r="F77" s="38">
        <v>4.0644</v>
      </c>
      <c r="G77" s="38">
        <v>6.0399999999999995E-2</v>
      </c>
      <c r="H77" s="38">
        <v>9.0200000000000002E-2</v>
      </c>
      <c r="I77" s="38"/>
      <c r="J77" s="38">
        <v>4.7054000000000009</v>
      </c>
      <c r="K77" s="38">
        <v>6.0300000000000006E-2</v>
      </c>
      <c r="L77" s="38">
        <v>0.6474000000000002</v>
      </c>
      <c r="M77" s="38"/>
      <c r="N77" s="38">
        <v>5.1623000000000001</v>
      </c>
      <c r="O77" s="38">
        <v>6.0600000000000001E-2</v>
      </c>
      <c r="P77" s="38">
        <v>0.59279999999999999</v>
      </c>
      <c r="Q77" s="38">
        <v>1.9000000000000006E-3</v>
      </c>
      <c r="R77" s="38">
        <v>4.9901000000000009</v>
      </c>
      <c r="S77" s="38">
        <v>0.12609999999999999</v>
      </c>
      <c r="T77" s="38">
        <v>-6.0899999999999954E-2</v>
      </c>
      <c r="U77" s="38">
        <v>8.5000000000000006E-2</v>
      </c>
      <c r="V77" s="38">
        <v>4.6616999999999997</v>
      </c>
      <c r="W77" s="38">
        <v>0.10809999999999999</v>
      </c>
      <c r="X77" s="38">
        <v>2.9000000000000137E-3</v>
      </c>
      <c r="Y77" s="38"/>
      <c r="Z77" s="38">
        <v>3.9363999999999999</v>
      </c>
      <c r="AA77" s="38">
        <v>0.1147</v>
      </c>
      <c r="AB77" s="38">
        <v>-1.5000000000000013E-3</v>
      </c>
      <c r="AC77" s="39">
        <v>5.5999999999999999E-3</v>
      </c>
      <c r="AD77" s="38">
        <v>3.9604690000000002</v>
      </c>
      <c r="AE77" s="38">
        <v>0.109</v>
      </c>
      <c r="AF77" s="38">
        <v>4.846880000000009E-2</v>
      </c>
      <c r="AG77" s="38">
        <v>9.8999999999999991E-3</v>
      </c>
      <c r="AH77" s="38">
        <v>0.432</v>
      </c>
      <c r="AI77" s="38"/>
    </row>
    <row r="78" spans="1:35" x14ac:dyDescent="0.25">
      <c r="A78" s="46" t="s">
        <v>36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>
        <v>2.3E-3</v>
      </c>
      <c r="W78" s="38"/>
      <c r="X78" s="38">
        <v>2.5999999999999999E-3</v>
      </c>
      <c r="Y78" s="38"/>
      <c r="Z78" s="38">
        <v>1.4E-3</v>
      </c>
      <c r="AA78" s="38"/>
      <c r="AB78" s="38">
        <v>6.0000000000000006E-4</v>
      </c>
      <c r="AC78" s="39"/>
      <c r="AD78" s="38">
        <v>1.6999999999999999E-3</v>
      </c>
      <c r="AE78" s="38"/>
      <c r="AF78" s="38">
        <v>2.0000000000000009E-4</v>
      </c>
      <c r="AG78" s="38"/>
      <c r="AH78" s="38"/>
      <c r="AI78" s="38"/>
    </row>
    <row r="79" spans="1:35" x14ac:dyDescent="0.25">
      <c r="A79" s="46" t="s">
        <v>98</v>
      </c>
      <c r="B79" s="38">
        <v>0.35029999999999994</v>
      </c>
      <c r="C79" s="38"/>
      <c r="D79" s="38">
        <v>-0.04</v>
      </c>
      <c r="E79" s="38"/>
      <c r="F79" s="38">
        <v>0.28509999999999996</v>
      </c>
      <c r="G79" s="38"/>
      <c r="H79" s="38">
        <v>-5.1599999999999993E-2</v>
      </c>
      <c r="I79" s="38"/>
      <c r="J79" s="38">
        <v>0.26259999999999994</v>
      </c>
      <c r="K79" s="38"/>
      <c r="L79" s="38"/>
      <c r="M79" s="38"/>
      <c r="N79" s="38">
        <v>0.2626</v>
      </c>
      <c r="O79" s="38"/>
      <c r="P79" s="38"/>
      <c r="Q79" s="38"/>
      <c r="R79" s="38">
        <v>0.22399999999999998</v>
      </c>
      <c r="S79" s="38"/>
      <c r="T79" s="38"/>
      <c r="U79" s="38"/>
      <c r="V79" s="38">
        <v>0.224</v>
      </c>
      <c r="W79" s="38"/>
      <c r="X79" s="38"/>
      <c r="Y79" s="38"/>
      <c r="Z79" s="38">
        <v>0.2238</v>
      </c>
      <c r="AA79" s="38"/>
      <c r="AB79" s="38"/>
      <c r="AC79" s="39"/>
      <c r="AD79" s="38">
        <v>0.224</v>
      </c>
      <c r="AE79" s="38"/>
      <c r="AF79" s="38">
        <v>-2.0000000000000001E-4</v>
      </c>
      <c r="AG79" s="38"/>
      <c r="AH79" s="38"/>
      <c r="AI79" s="38"/>
    </row>
    <row r="80" spans="1:35" x14ac:dyDescent="0.25">
      <c r="A80" s="46" t="s">
        <v>99</v>
      </c>
      <c r="B80" s="38">
        <v>2.0000000000000017E-4</v>
      </c>
      <c r="C80" s="38"/>
      <c r="D80" s="38"/>
      <c r="E80" s="38"/>
      <c r="F80" s="38">
        <v>4.1825000000000001</v>
      </c>
      <c r="G80" s="38"/>
      <c r="H80" s="38">
        <v>4.1311999999999998</v>
      </c>
      <c r="I80" s="38"/>
      <c r="J80" s="38">
        <v>4.1806999999999999</v>
      </c>
      <c r="K80" s="38"/>
      <c r="L80" s="38">
        <v>3.15E-2</v>
      </c>
      <c r="M80" s="38"/>
      <c r="N80" s="38">
        <v>3.9325999999999999</v>
      </c>
      <c r="O80" s="38"/>
      <c r="P80" s="38">
        <v>7.1999999999999995E-2</v>
      </c>
      <c r="Q80" s="38"/>
      <c r="R80" s="38">
        <v>4.2073</v>
      </c>
      <c r="S80" s="38"/>
      <c r="T80" s="38">
        <v>0.16519999999999999</v>
      </c>
      <c r="U80" s="38"/>
      <c r="V80" s="38">
        <v>3.3946999999999998</v>
      </c>
      <c r="W80" s="38"/>
      <c r="X80" s="38"/>
      <c r="Y80" s="38"/>
      <c r="Z80" s="38">
        <v>3.5638000000000001</v>
      </c>
      <c r="AA80" s="38"/>
      <c r="AB80" s="38">
        <v>0.1512</v>
      </c>
      <c r="AC80" s="39"/>
      <c r="AD80" s="38">
        <v>3.5529000000000002</v>
      </c>
      <c r="AE80" s="38"/>
      <c r="AF80" s="38">
        <v>2.9600000000000001E-2</v>
      </c>
      <c r="AG80" s="38"/>
      <c r="AH80" s="38">
        <v>2.4400000000000002E-2</v>
      </c>
      <c r="AI80" s="38"/>
    </row>
    <row r="81" spans="1:35" x14ac:dyDescent="0.25">
      <c r="A81" s="46" t="s">
        <v>37</v>
      </c>
      <c r="B81" s="38">
        <v>442.39200168967682</v>
      </c>
      <c r="C81" s="38"/>
      <c r="D81" s="38">
        <v>57.606746182857151</v>
      </c>
      <c r="E81" s="38"/>
      <c r="F81" s="38">
        <v>517.95162580459953</v>
      </c>
      <c r="G81" s="38"/>
      <c r="H81" s="38">
        <v>53.349024114922734</v>
      </c>
      <c r="I81" s="38"/>
      <c r="J81" s="38">
        <v>497.18522580459955</v>
      </c>
      <c r="K81" s="38"/>
      <c r="L81" s="38">
        <v>26.395000000000003</v>
      </c>
      <c r="M81" s="38"/>
      <c r="N81" s="38">
        <v>351.61952708000001</v>
      </c>
      <c r="O81" s="38"/>
      <c r="P81" s="38">
        <v>-59.530699999999996</v>
      </c>
      <c r="Q81" s="38"/>
      <c r="R81" s="38">
        <v>597.48932380270139</v>
      </c>
      <c r="S81" s="38"/>
      <c r="T81" s="38">
        <v>166.7987</v>
      </c>
      <c r="U81" s="38"/>
      <c r="V81" s="38">
        <v>607.85132379999993</v>
      </c>
      <c r="W81" s="38"/>
      <c r="X81" s="38">
        <v>99.448800000000006</v>
      </c>
      <c r="Y81" s="38"/>
      <c r="Z81" s="38">
        <v>604.05412000000001</v>
      </c>
      <c r="AA81" s="38"/>
      <c r="AB81" s="38">
        <v>-5.0556999999999732</v>
      </c>
      <c r="AC81" s="39"/>
      <c r="AD81" s="38">
        <v>715.09592400000008</v>
      </c>
      <c r="AE81" s="38"/>
      <c r="AF81" s="38">
        <v>155.57530000000006</v>
      </c>
      <c r="AG81" s="38"/>
      <c r="AH81" s="38">
        <v>78.128900000000002</v>
      </c>
      <c r="AI81" s="38"/>
    </row>
    <row r="82" spans="1:35" x14ac:dyDescent="0.25">
      <c r="A82" s="46" t="s">
        <v>100</v>
      </c>
      <c r="B82" s="38">
        <v>-0.58569999999999989</v>
      </c>
      <c r="C82" s="38"/>
      <c r="D82" s="38">
        <v>4.9000000000000007E-3</v>
      </c>
      <c r="E82" s="38"/>
      <c r="F82" s="38">
        <v>-0.58569999999999989</v>
      </c>
      <c r="G82" s="38"/>
      <c r="H82" s="38"/>
      <c r="I82" s="38"/>
      <c r="J82" s="38">
        <v>-0.58569999999999989</v>
      </c>
      <c r="K82" s="38"/>
      <c r="L82" s="38"/>
      <c r="M82" s="38"/>
      <c r="N82" s="38">
        <v>-0.5857</v>
      </c>
      <c r="O82" s="38"/>
      <c r="P82" s="38"/>
      <c r="Q82" s="38"/>
      <c r="R82" s="38">
        <v>-0.58569999999999989</v>
      </c>
      <c r="S82" s="38"/>
      <c r="T82" s="38"/>
      <c r="U82" s="38"/>
      <c r="V82" s="38">
        <v>-0.5857</v>
      </c>
      <c r="W82" s="38"/>
      <c r="X82" s="38"/>
      <c r="Y82" s="38"/>
      <c r="Z82" s="38">
        <v>-0.5857</v>
      </c>
      <c r="AA82" s="38"/>
      <c r="AB82" s="38"/>
      <c r="AC82" s="39"/>
      <c r="AD82" s="38">
        <v>-0.5857</v>
      </c>
      <c r="AE82" s="38"/>
      <c r="AF82" s="38"/>
      <c r="AG82" s="38"/>
      <c r="AH82" s="38"/>
      <c r="AI82" s="38"/>
    </row>
    <row r="83" spans="1:35" x14ac:dyDescent="0.25">
      <c r="A83" s="46" t="s">
        <v>38</v>
      </c>
      <c r="B83" s="38">
        <v>1.3578999999999999</v>
      </c>
      <c r="C83" s="38">
        <v>0.18859999999999999</v>
      </c>
      <c r="D83" s="38">
        <v>1.9299999999999984E-2</v>
      </c>
      <c r="E83" s="38"/>
      <c r="F83" s="38">
        <v>5.1490999999999989</v>
      </c>
      <c r="G83" s="38">
        <v>0.19</v>
      </c>
      <c r="H83" s="38">
        <v>4.0770999999999988</v>
      </c>
      <c r="I83" s="38"/>
      <c r="J83" s="38">
        <v>4.4034999999999993</v>
      </c>
      <c r="K83" s="38">
        <v>0.19969999999999999</v>
      </c>
      <c r="L83" s="38">
        <v>-0.4617</v>
      </c>
      <c r="M83" s="38"/>
      <c r="N83" s="38">
        <v>4.0570000000000004</v>
      </c>
      <c r="O83" s="38">
        <v>0.18890000000000001</v>
      </c>
      <c r="P83" s="38">
        <v>3.3800000000000004E-2</v>
      </c>
      <c r="Q83" s="38"/>
      <c r="R83" s="38">
        <v>3.9376999999999991</v>
      </c>
      <c r="S83" s="38">
        <v>0.18769999999999998</v>
      </c>
      <c r="T83" s="38">
        <v>-0.20330000000000001</v>
      </c>
      <c r="U83" s="38"/>
      <c r="V83" s="38">
        <v>3.0579999999999998</v>
      </c>
      <c r="W83" s="38">
        <v>0.19219999999999998</v>
      </c>
      <c r="X83" s="38">
        <v>-0.1111</v>
      </c>
      <c r="Y83" s="38"/>
      <c r="Z83" s="38">
        <v>3.2065000000000001</v>
      </c>
      <c r="AA83" s="38">
        <v>0.1867</v>
      </c>
      <c r="AB83" s="38">
        <v>0.1067</v>
      </c>
      <c r="AC83" s="39"/>
      <c r="AD83" s="38">
        <v>2.8170999999999999</v>
      </c>
      <c r="AE83" s="38">
        <v>0.1668</v>
      </c>
      <c r="AF83" s="38">
        <v>1.9200000000000009E-2</v>
      </c>
      <c r="AG83" s="38"/>
      <c r="AH83" s="38">
        <v>4.3299999999999998E-2</v>
      </c>
      <c r="AI83" s="38"/>
    </row>
    <row r="84" spans="1:35" x14ac:dyDescent="0.25">
      <c r="A84" s="46" t="s">
        <v>40</v>
      </c>
      <c r="B84" s="38">
        <v>58.763431768709786</v>
      </c>
      <c r="C84" s="38"/>
      <c r="D84" s="38">
        <v>14.015745196600882</v>
      </c>
      <c r="E84" s="38"/>
      <c r="F84" s="38">
        <v>73.924170809776342</v>
      </c>
      <c r="G84" s="38">
        <v>0.20699999999999999</v>
      </c>
      <c r="H84" s="38">
        <v>11.645339041066537</v>
      </c>
      <c r="I84" s="38">
        <v>0.20699999999999999</v>
      </c>
      <c r="J84" s="38">
        <v>90.237546133575734</v>
      </c>
      <c r="K84" s="38">
        <v>0.35899999999999999</v>
      </c>
      <c r="L84" s="38">
        <v>20.476175323799399</v>
      </c>
      <c r="M84" s="38"/>
      <c r="N84" s="38">
        <v>124.62060149</v>
      </c>
      <c r="O84" s="38">
        <v>0.67899999999999994</v>
      </c>
      <c r="P84" s="38">
        <v>45.218156975903511</v>
      </c>
      <c r="Q84" s="38">
        <v>0.35</v>
      </c>
      <c r="R84" s="38">
        <v>176.91101521201747</v>
      </c>
      <c r="S84" s="38">
        <v>0.20699999999999999</v>
      </c>
      <c r="T84" s="38">
        <v>50.707999999999998</v>
      </c>
      <c r="U84" s="38">
        <v>-0.502</v>
      </c>
      <c r="V84" s="38">
        <v>185.7030393</v>
      </c>
      <c r="W84" s="38">
        <v>2.3010000000000002</v>
      </c>
      <c r="X84" s="38">
        <v>48.163939952817536</v>
      </c>
      <c r="Y84" s="38">
        <v>0</v>
      </c>
      <c r="Z84" s="38">
        <v>263.93088</v>
      </c>
      <c r="AA84" s="38">
        <v>2.2749999999999999</v>
      </c>
      <c r="AB84" s="38">
        <v>56.577174448510064</v>
      </c>
      <c r="AC84" s="39">
        <v>-2.6000000000000002E-2</v>
      </c>
      <c r="AD84" s="38">
        <v>308.11409099999997</v>
      </c>
      <c r="AE84" s="38">
        <v>1.6395999999999999</v>
      </c>
      <c r="AF84" s="38">
        <v>89.628075359000007</v>
      </c>
      <c r="AG84" s="38">
        <v>-0.66139999999999999</v>
      </c>
      <c r="AH84" s="38">
        <v>35.32410969</v>
      </c>
      <c r="AI84" s="38">
        <v>-0.22</v>
      </c>
    </row>
    <row r="85" spans="1:35" x14ac:dyDescent="0.25">
      <c r="A85" s="46" t="s">
        <v>101</v>
      </c>
      <c r="B85" s="38">
        <v>0.08</v>
      </c>
      <c r="C85" s="38"/>
      <c r="D85" s="38">
        <v>-1.1080000000000001</v>
      </c>
      <c r="E85" s="38"/>
      <c r="F85" s="38">
        <v>0.11260000000000001</v>
      </c>
      <c r="G85" s="38"/>
      <c r="H85" s="38">
        <v>3.2600000000000004E-2</v>
      </c>
      <c r="I85" s="38"/>
      <c r="J85" s="38">
        <v>0.08</v>
      </c>
      <c r="K85" s="38"/>
      <c r="L85" s="38">
        <v>0</v>
      </c>
      <c r="M85" s="38"/>
      <c r="N85" s="38">
        <v>0.08</v>
      </c>
      <c r="O85" s="38"/>
      <c r="P85" s="38"/>
      <c r="Q85" s="38"/>
      <c r="R85" s="38">
        <v>0.08</v>
      </c>
      <c r="S85" s="38"/>
      <c r="T85" s="38"/>
      <c r="U85" s="38"/>
      <c r="V85" s="38">
        <v>0.08</v>
      </c>
      <c r="W85" s="38"/>
      <c r="X85" s="38"/>
      <c r="Y85" s="38"/>
      <c r="Z85" s="38">
        <v>0.08</v>
      </c>
      <c r="AA85" s="38"/>
      <c r="AB85" s="38"/>
      <c r="AC85" s="39"/>
      <c r="AD85" s="38">
        <v>0.08</v>
      </c>
      <c r="AE85" s="38"/>
      <c r="AF85" s="38"/>
      <c r="AG85" s="38"/>
      <c r="AH85" s="38"/>
      <c r="AI85" s="38"/>
    </row>
    <row r="86" spans="1:35" x14ac:dyDescent="0.25">
      <c r="A86" s="46" t="s">
        <v>102</v>
      </c>
      <c r="B86" s="38">
        <v>1.5324</v>
      </c>
      <c r="C86" s="38"/>
      <c r="D86" s="38">
        <v>1.4117</v>
      </c>
      <c r="E86" s="38"/>
      <c r="F86" s="38"/>
      <c r="G86" s="38"/>
      <c r="H86" s="38">
        <v>-1.4541000000000002</v>
      </c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v>0.19520000000000001</v>
      </c>
      <c r="AA86" s="38"/>
      <c r="AB86" s="38">
        <v>0.19900000000000001</v>
      </c>
      <c r="AC86" s="39"/>
      <c r="AD86" s="38">
        <v>0.19520000000000001</v>
      </c>
      <c r="AE86" s="38"/>
      <c r="AF86" s="38"/>
      <c r="AG86" s="38"/>
      <c r="AH86" s="38"/>
      <c r="AI86" s="38"/>
    </row>
    <row r="87" spans="1:35" x14ac:dyDescent="0.25">
      <c r="A87" s="46" t="s">
        <v>103</v>
      </c>
      <c r="B87" s="38"/>
      <c r="C87" s="38"/>
      <c r="D87" s="38"/>
      <c r="E87" s="38"/>
      <c r="F87" s="38"/>
      <c r="G87" s="38"/>
      <c r="H87" s="38">
        <v>8.0000000000000004E-4</v>
      </c>
      <c r="I87" s="38"/>
      <c r="J87" s="38">
        <v>2.9999999999999997E-4</v>
      </c>
      <c r="K87" s="38"/>
      <c r="L87" s="38">
        <v>4.0000000000000002E-4</v>
      </c>
      <c r="M87" s="38"/>
      <c r="N87" s="38">
        <v>2.3E-3</v>
      </c>
      <c r="O87" s="38"/>
      <c r="P87" s="38">
        <v>2E-3</v>
      </c>
      <c r="Q87" s="38"/>
      <c r="R87" s="38">
        <v>8.5999999999999993E-2</v>
      </c>
      <c r="S87" s="38"/>
      <c r="T87" s="38"/>
      <c r="U87" s="38"/>
      <c r="V87" s="38">
        <v>8.1600000000000006E-2</v>
      </c>
      <c r="W87" s="38"/>
      <c r="X87" s="38">
        <v>1.32E-2</v>
      </c>
      <c r="Y87" s="38"/>
      <c r="Z87" s="38">
        <v>0.2445</v>
      </c>
      <c r="AA87" s="38"/>
      <c r="AB87" s="38">
        <v>0.1671</v>
      </c>
      <c r="AC87" s="39"/>
      <c r="AD87" s="38">
        <v>0.55120000000000002</v>
      </c>
      <c r="AE87" s="38"/>
      <c r="AF87" s="38">
        <v>0.31630000000000003</v>
      </c>
      <c r="AG87" s="38"/>
      <c r="AH87" s="38">
        <v>3.0000000000000001E-3</v>
      </c>
      <c r="AI87" s="38"/>
    </row>
    <row r="88" spans="1:35" x14ac:dyDescent="0.25">
      <c r="A88" s="46" t="s">
        <v>104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>
        <v>-8.0000000000000004E-4</v>
      </c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9"/>
      <c r="AD88" s="38"/>
      <c r="AE88" s="38"/>
      <c r="AF88" s="38">
        <v>0.15340000000000001</v>
      </c>
      <c r="AG88" s="38"/>
      <c r="AH88" s="38"/>
      <c r="AI88" s="38"/>
    </row>
    <row r="89" spans="1:35" x14ac:dyDescent="0.25">
      <c r="A89" s="46" t="s">
        <v>41</v>
      </c>
      <c r="B89" s="38">
        <v>5.570293562387663</v>
      </c>
      <c r="C89" s="38">
        <v>0.11269999999999999</v>
      </c>
      <c r="D89" s="38">
        <v>0.12082602798319328</v>
      </c>
      <c r="E89" s="38"/>
      <c r="F89" s="38">
        <v>0.72883397673415362</v>
      </c>
      <c r="G89" s="38">
        <v>0.11269999999999999</v>
      </c>
      <c r="H89" s="38">
        <v>-4.4660595856535092</v>
      </c>
      <c r="I89" s="38"/>
      <c r="J89" s="38">
        <v>0.46750903928202192</v>
      </c>
      <c r="K89" s="38"/>
      <c r="L89" s="38">
        <v>5.7750625478682665E-3</v>
      </c>
      <c r="M89" s="38">
        <v>-0.11270000000000001</v>
      </c>
      <c r="N89" s="38">
        <v>0.90946917000000005</v>
      </c>
      <c r="O89" s="38"/>
      <c r="P89" s="38">
        <v>0.52510000000000001</v>
      </c>
      <c r="Q89" s="38"/>
      <c r="R89" s="38">
        <v>0.92455452557520679</v>
      </c>
      <c r="S89" s="38"/>
      <c r="T89" s="38"/>
      <c r="U89" s="38"/>
      <c r="V89" s="38">
        <v>1.1869000000000001</v>
      </c>
      <c r="W89" s="38"/>
      <c r="X89" s="38">
        <v>0.55964531974391241</v>
      </c>
      <c r="Y89" s="38"/>
      <c r="Z89" s="38">
        <v>2.3589000000000002</v>
      </c>
      <c r="AA89" s="38"/>
      <c r="AB89" s="38">
        <v>1.1627000000000001</v>
      </c>
      <c r="AC89" s="39"/>
      <c r="AD89" s="38">
        <v>2.3698000000000001</v>
      </c>
      <c r="AE89" s="38"/>
      <c r="AF89" s="38">
        <v>0.1139</v>
      </c>
      <c r="AG89" s="38"/>
      <c r="AH89" s="38">
        <v>-8.9300000000000004E-2</v>
      </c>
      <c r="AI89" s="38"/>
    </row>
    <row r="90" spans="1:35" x14ac:dyDescent="0.25">
      <c r="A90" s="46" t="s">
        <v>105</v>
      </c>
      <c r="B90" s="38">
        <v>9.5999999999999992E-3</v>
      </c>
      <c r="C90" s="38"/>
      <c r="D90" s="38">
        <v>1.2299999999999998E-2</v>
      </c>
      <c r="E90" s="38"/>
      <c r="F90" s="38">
        <v>6.2300000000000001E-2</v>
      </c>
      <c r="G90" s="38"/>
      <c r="H90" s="38">
        <v>9.0000000000000063E-4</v>
      </c>
      <c r="I90" s="38"/>
      <c r="J90" s="38">
        <v>1.5299999999999999E-2</v>
      </c>
      <c r="K90" s="38"/>
      <c r="L90" s="38">
        <v>-4.8599999999999997E-2</v>
      </c>
      <c r="M90" s="38"/>
      <c r="N90" s="38">
        <v>1.3899999999999999E-2</v>
      </c>
      <c r="O90" s="38"/>
      <c r="P90" s="38"/>
      <c r="Q90" s="38"/>
      <c r="R90" s="38"/>
      <c r="S90" s="38"/>
      <c r="T90" s="38">
        <v>0</v>
      </c>
      <c r="U90" s="38"/>
      <c r="V90" s="38">
        <v>1.7600000000000001E-2</v>
      </c>
      <c r="W90" s="38"/>
      <c r="X90" s="38">
        <v>1.7599999999999998E-2</v>
      </c>
      <c r="Y90" s="38"/>
      <c r="Z90" s="38"/>
      <c r="AA90" s="38"/>
      <c r="AB90" s="38">
        <v>-1.21E-2</v>
      </c>
      <c r="AC90" s="39"/>
      <c r="AD90" s="38"/>
      <c r="AE90" s="38"/>
      <c r="AF90" s="38">
        <v>1.0200000000000001E-2</v>
      </c>
      <c r="AG90" s="38"/>
      <c r="AH90" s="38"/>
      <c r="AI90" s="38"/>
    </row>
    <row r="91" spans="1:35" x14ac:dyDescent="0.25">
      <c r="A91" s="46" t="s">
        <v>42</v>
      </c>
      <c r="B91" s="38">
        <v>141.33691616823234</v>
      </c>
      <c r="C91" s="38">
        <v>2.3923999999999994</v>
      </c>
      <c r="D91" s="38">
        <v>24.8636524021505</v>
      </c>
      <c r="E91" s="38">
        <v>-2.6900000000000004E-2</v>
      </c>
      <c r="F91" s="38">
        <v>155.10687050165231</v>
      </c>
      <c r="G91" s="38">
        <v>3.5072999999999999</v>
      </c>
      <c r="H91" s="38">
        <v>19.531454333419937</v>
      </c>
      <c r="I91" s="38">
        <v>1.2611000000000001</v>
      </c>
      <c r="J91" s="38">
        <v>198.04877440453257</v>
      </c>
      <c r="K91" s="38">
        <v>5.2535999999999996</v>
      </c>
      <c r="L91" s="38">
        <v>41.507903902880244</v>
      </c>
      <c r="M91" s="38">
        <v>1.6408</v>
      </c>
      <c r="N91" s="38">
        <v>220.49452887000001</v>
      </c>
      <c r="O91" s="38">
        <v>5.9528999999999996</v>
      </c>
      <c r="P91" s="38">
        <v>49.823587800000006</v>
      </c>
      <c r="Q91" s="38">
        <v>0.1201</v>
      </c>
      <c r="R91" s="38">
        <v>182.66683794356609</v>
      </c>
      <c r="S91" s="38">
        <v>7.5606000000000009</v>
      </c>
      <c r="T91" s="38">
        <v>23.552339394849369</v>
      </c>
      <c r="U91" s="38">
        <v>1.5552999999999999</v>
      </c>
      <c r="V91" s="38">
        <v>184.89518351000001</v>
      </c>
      <c r="W91" s="38">
        <v>9.2058999999999997</v>
      </c>
      <c r="X91" s="38">
        <v>21.762814721504441</v>
      </c>
      <c r="Y91" s="38">
        <v>2.4977</v>
      </c>
      <c r="Z91" s="38">
        <v>178.29736</v>
      </c>
      <c r="AA91" s="38">
        <v>11.669700000000001</v>
      </c>
      <c r="AB91" s="38">
        <v>23.271996008334391</v>
      </c>
      <c r="AC91" s="39">
        <v>3.5665</v>
      </c>
      <c r="AD91" s="38">
        <v>184.533051</v>
      </c>
      <c r="AE91" s="38">
        <v>4.9485000000000001</v>
      </c>
      <c r="AF91" s="38">
        <v>14.454055163999996</v>
      </c>
      <c r="AG91" s="38">
        <v>-2.4850999999999988</v>
      </c>
      <c r="AH91" s="38">
        <v>29.433117530000001</v>
      </c>
      <c r="AI91" s="38">
        <v>0.112</v>
      </c>
    </row>
    <row r="92" spans="1:35" x14ac:dyDescent="0.25">
      <c r="A92" s="46" t="s">
        <v>138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>
        <v>1E-4</v>
      </c>
      <c r="AA92" s="38"/>
      <c r="AB92" s="38"/>
      <c r="AC92" s="39"/>
      <c r="AD92" s="38">
        <v>3.8199999999999998E-2</v>
      </c>
      <c r="AE92" s="38"/>
      <c r="AF92" s="38">
        <v>2.8700000000000003E-2</v>
      </c>
      <c r="AG92" s="38"/>
      <c r="AH92" s="38">
        <v>0.28339999999999999</v>
      </c>
      <c r="AI92" s="38"/>
    </row>
    <row r="93" spans="1:35" x14ac:dyDescent="0.25">
      <c r="A93" s="46" t="s">
        <v>207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>
        <v>4.0000000000000001E-3</v>
      </c>
      <c r="W93" s="38"/>
      <c r="X93" s="38"/>
      <c r="Y93" s="38"/>
      <c r="Z93" s="38">
        <v>4.0000000000000001E-3</v>
      </c>
      <c r="AA93" s="38"/>
      <c r="AB93" s="38"/>
      <c r="AC93" s="39"/>
      <c r="AD93" s="38">
        <v>4.0000000000000001E-3</v>
      </c>
      <c r="AE93" s="38"/>
      <c r="AF93" s="38"/>
      <c r="AG93" s="38"/>
      <c r="AH93" s="38"/>
      <c r="AI93" s="38"/>
    </row>
    <row r="94" spans="1:35" x14ac:dyDescent="0.25">
      <c r="A94" s="46" t="s">
        <v>106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>
        <v>5.0000000000000001E-4</v>
      </c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38"/>
      <c r="AE94" s="38"/>
      <c r="AF94" s="38"/>
      <c r="AG94" s="38"/>
      <c r="AH94" s="38"/>
      <c r="AI94" s="38"/>
    </row>
    <row r="95" spans="1:35" x14ac:dyDescent="0.25">
      <c r="A95" s="46" t="s">
        <v>107</v>
      </c>
      <c r="B95" s="38">
        <v>4.4394000000000009</v>
      </c>
      <c r="C95" s="38"/>
      <c r="D95" s="38">
        <v>0.26889999999999997</v>
      </c>
      <c r="E95" s="38"/>
      <c r="F95" s="38">
        <v>5.4398999999999997</v>
      </c>
      <c r="G95" s="38"/>
      <c r="H95" s="38">
        <v>1.0660999999999998</v>
      </c>
      <c r="I95" s="38"/>
      <c r="J95" s="38">
        <v>5.9507999999999992</v>
      </c>
      <c r="K95" s="38"/>
      <c r="L95" s="38">
        <v>0.51930000000000009</v>
      </c>
      <c r="M95" s="38"/>
      <c r="N95" s="38">
        <v>6.4603000000000002</v>
      </c>
      <c r="O95" s="38"/>
      <c r="P95" s="38">
        <v>0.70399999999999996</v>
      </c>
      <c r="Q95" s="38"/>
      <c r="R95" s="38">
        <v>5.3491999999999988</v>
      </c>
      <c r="S95" s="38"/>
      <c r="T95" s="38">
        <v>0.99920000000000009</v>
      </c>
      <c r="U95" s="38"/>
      <c r="V95" s="38">
        <v>5.1268000000000002</v>
      </c>
      <c r="W95" s="38"/>
      <c r="X95" s="38">
        <v>0.86499999999999999</v>
      </c>
      <c r="Y95" s="38"/>
      <c r="Z95" s="38">
        <v>5.9905999999999997</v>
      </c>
      <c r="AA95" s="38"/>
      <c r="AB95" s="38">
        <v>0.76580000000000004</v>
      </c>
      <c r="AC95" s="39"/>
      <c r="AD95" s="38">
        <v>7.2718000000000007</v>
      </c>
      <c r="AE95" s="38"/>
      <c r="AF95" s="38">
        <v>1.1531100000000001</v>
      </c>
      <c r="AG95" s="38"/>
      <c r="AH95" s="38">
        <v>0.4078</v>
      </c>
      <c r="AI95" s="38"/>
    </row>
    <row r="96" spans="1:35" x14ac:dyDescent="0.25">
      <c r="A96" s="46" t="s">
        <v>108</v>
      </c>
      <c r="B96" s="38">
        <v>3.04E-2</v>
      </c>
      <c r="C96" s="38"/>
      <c r="D96" s="38"/>
      <c r="E96" s="38"/>
      <c r="F96" s="38">
        <v>3.04E-2</v>
      </c>
      <c r="G96" s="38"/>
      <c r="H96" s="38"/>
      <c r="I96" s="38"/>
      <c r="J96" s="38">
        <v>1E-4</v>
      </c>
      <c r="K96" s="38"/>
      <c r="L96" s="38"/>
      <c r="M96" s="38"/>
      <c r="N96" s="38">
        <v>1E-4</v>
      </c>
      <c r="O96" s="38"/>
      <c r="P96" s="38"/>
      <c r="Q96" s="38"/>
      <c r="R96" s="38">
        <v>1E-4</v>
      </c>
      <c r="S96" s="38"/>
      <c r="T96" s="38"/>
      <c r="U96" s="38"/>
      <c r="V96" s="38">
        <v>1E-4</v>
      </c>
      <c r="W96" s="38"/>
      <c r="X96" s="38"/>
      <c r="Y96" s="38"/>
      <c r="Z96" s="38"/>
      <c r="AA96" s="38"/>
      <c r="AB96" s="38"/>
      <c r="AC96" s="39"/>
      <c r="AD96" s="38"/>
      <c r="AE96" s="38"/>
      <c r="AF96" s="38"/>
      <c r="AG96" s="38"/>
      <c r="AH96" s="38"/>
      <c r="AI96" s="38"/>
    </row>
    <row r="97" spans="1:35" x14ac:dyDescent="0.25">
      <c r="A97" s="46" t="s">
        <v>109</v>
      </c>
      <c r="B97" s="38">
        <v>0.26960000000000001</v>
      </c>
      <c r="C97" s="38">
        <v>8.8900000000000007E-2</v>
      </c>
      <c r="D97" s="38">
        <v>0.24130000000000001</v>
      </c>
      <c r="E97" s="38"/>
      <c r="F97" s="38">
        <v>0.38040000000000002</v>
      </c>
      <c r="G97" s="38"/>
      <c r="H97" s="38">
        <v>0.1651</v>
      </c>
      <c r="I97" s="38">
        <v>-9.5200000000000007E-2</v>
      </c>
      <c r="J97" s="38">
        <v>0.55620000000000003</v>
      </c>
      <c r="K97" s="38">
        <v>5.0000000000000001E-4</v>
      </c>
      <c r="L97" s="38">
        <v>0.21959999999999999</v>
      </c>
      <c r="M97" s="38"/>
      <c r="N97" s="38">
        <v>0.54889999999999994</v>
      </c>
      <c r="O97" s="38">
        <v>9.5799999999999996E-2</v>
      </c>
      <c r="P97" s="38">
        <v>0.13809999999999997</v>
      </c>
      <c r="Q97" s="38">
        <v>9.7500000000000003E-2</v>
      </c>
      <c r="R97" s="38">
        <v>0.89529999999999998</v>
      </c>
      <c r="S97" s="38">
        <v>9.5899999999999999E-2</v>
      </c>
      <c r="T97" s="38">
        <v>0.37029999999999996</v>
      </c>
      <c r="U97" s="38">
        <v>6.9999999999999999E-4</v>
      </c>
      <c r="V97" s="38">
        <v>0.6774</v>
      </c>
      <c r="W97" s="38">
        <v>7.8400000000000011E-2</v>
      </c>
      <c r="X97" s="38">
        <v>-1.9400000000000028E-2</v>
      </c>
      <c r="Y97" s="38"/>
      <c r="Z97" s="38">
        <v>0.64759999999999995</v>
      </c>
      <c r="AA97" s="38">
        <v>7.9299999999999995E-2</v>
      </c>
      <c r="AB97" s="38">
        <v>8.340000000000003E-2</v>
      </c>
      <c r="AC97" s="39"/>
      <c r="AD97" s="38">
        <v>0.78190000000000004</v>
      </c>
      <c r="AE97" s="38">
        <v>7.3799999999999991E-2</v>
      </c>
      <c r="AF97" s="38">
        <v>0.33448999999999995</v>
      </c>
      <c r="AG97" s="38">
        <v>-7.9999999999999516E-4</v>
      </c>
      <c r="AH97" s="38">
        <v>0.49370000000000003</v>
      </c>
      <c r="AI97" s="38"/>
    </row>
    <row r="98" spans="1:35" x14ac:dyDescent="0.25">
      <c r="A98" s="46" t="s">
        <v>110</v>
      </c>
      <c r="B98" s="38">
        <v>1.1999999999999999E-3</v>
      </c>
      <c r="C98" s="38">
        <v>2.2000000000000002</v>
      </c>
      <c r="D98" s="38">
        <v>1.5E-3</v>
      </c>
      <c r="E98" s="38"/>
      <c r="F98" s="38">
        <v>1E-4</v>
      </c>
      <c r="G98" s="38">
        <v>2.2000000000000002</v>
      </c>
      <c r="H98" s="38"/>
      <c r="I98" s="38"/>
      <c r="J98" s="38">
        <v>1E-4</v>
      </c>
      <c r="K98" s="38">
        <v>2.2000000000000002</v>
      </c>
      <c r="L98" s="38"/>
      <c r="M98" s="38"/>
      <c r="N98" s="38">
        <v>3.2800000000000003E-2</v>
      </c>
      <c r="O98" s="38"/>
      <c r="P98" s="38">
        <v>3.0800000000000001E-2</v>
      </c>
      <c r="Q98" s="38"/>
      <c r="R98" s="38">
        <v>3.3800000000000004E-2</v>
      </c>
      <c r="S98" s="38"/>
      <c r="T98" s="38"/>
      <c r="U98" s="38"/>
      <c r="V98" s="38">
        <v>3.5299999999999998E-2</v>
      </c>
      <c r="W98" s="38"/>
      <c r="X98" s="38">
        <v>8.0000000000000002E-3</v>
      </c>
      <c r="Y98" s="38"/>
      <c r="Z98" s="38">
        <v>1.06E-2</v>
      </c>
      <c r="AA98" s="38"/>
      <c r="AB98" s="38">
        <v>4.1999999999999997E-3</v>
      </c>
      <c r="AC98" s="39"/>
      <c r="AD98" s="38">
        <v>1E-4</v>
      </c>
      <c r="AE98" s="38"/>
      <c r="AF98" s="38">
        <v>0</v>
      </c>
      <c r="AG98" s="38"/>
      <c r="AH98" s="38"/>
      <c r="AI98" s="38"/>
    </row>
    <row r="99" spans="1:35" x14ac:dyDescent="0.25">
      <c r="A99" s="46" t="s">
        <v>43</v>
      </c>
      <c r="B99" s="38">
        <v>0.85350000000000004</v>
      </c>
      <c r="C99" s="38"/>
      <c r="D99" s="38">
        <v>-2.1200000000000011E-2</v>
      </c>
      <c r="E99" s="38"/>
      <c r="F99" s="38">
        <v>0.29490000000000005</v>
      </c>
      <c r="G99" s="38"/>
      <c r="H99" s="38">
        <v>-0.60120000000000007</v>
      </c>
      <c r="I99" s="38"/>
      <c r="J99" s="38">
        <v>3.0383</v>
      </c>
      <c r="K99" s="38"/>
      <c r="L99" s="38">
        <v>0.82510000000000006</v>
      </c>
      <c r="M99" s="38"/>
      <c r="N99" s="38">
        <v>2.8864000000000001</v>
      </c>
      <c r="O99" s="38"/>
      <c r="P99" s="38">
        <v>-4.1800000000000004E-2</v>
      </c>
      <c r="Q99" s="38"/>
      <c r="R99" s="38">
        <v>1.4550999999999998</v>
      </c>
      <c r="S99" s="38"/>
      <c r="T99" s="38">
        <v>0.50850000000000006</v>
      </c>
      <c r="U99" s="38"/>
      <c r="V99" s="38">
        <v>7.0147000000000004</v>
      </c>
      <c r="W99" s="38"/>
      <c r="X99" s="38">
        <v>0.19359999999999999</v>
      </c>
      <c r="Y99" s="38"/>
      <c r="Z99" s="38">
        <v>1.3109999999999999</v>
      </c>
      <c r="AA99" s="38"/>
      <c r="AB99" s="38">
        <v>0.2107</v>
      </c>
      <c r="AC99" s="39"/>
      <c r="AD99" s="38">
        <v>1.3391999999999999</v>
      </c>
      <c r="AE99" s="38"/>
      <c r="AF99" s="38">
        <v>5.7799999999999997E-2</v>
      </c>
      <c r="AG99" s="38"/>
      <c r="AH99" s="38"/>
      <c r="AI99" s="38"/>
    </row>
    <row r="100" spans="1:35" x14ac:dyDescent="0.25">
      <c r="A100" s="46" t="s">
        <v>111</v>
      </c>
      <c r="B100" s="38">
        <v>0.23469999999999999</v>
      </c>
      <c r="C100" s="38"/>
      <c r="D100" s="38">
        <v>1.9399999999999997E-2</v>
      </c>
      <c r="E100" s="38"/>
      <c r="F100" s="38">
        <v>0.39200000000000002</v>
      </c>
      <c r="G100" s="38"/>
      <c r="H100" s="38">
        <v>0.1573</v>
      </c>
      <c r="I100" s="38"/>
      <c r="J100" s="38">
        <v>0.5272</v>
      </c>
      <c r="K100" s="38"/>
      <c r="L100" s="38">
        <v>0.17140000000000005</v>
      </c>
      <c r="M100" s="38">
        <v>5.8799999999999998E-2</v>
      </c>
      <c r="N100" s="38">
        <v>0.57069999999999999</v>
      </c>
      <c r="O100" s="38"/>
      <c r="P100" s="38">
        <v>0.22139999999999999</v>
      </c>
      <c r="Q100" s="38"/>
      <c r="R100" s="38">
        <v>0.75040000000000007</v>
      </c>
      <c r="S100" s="38"/>
      <c r="T100" s="38">
        <v>0.22070000000000001</v>
      </c>
      <c r="U100" s="38"/>
      <c r="V100" s="38">
        <v>0.7873</v>
      </c>
      <c r="W100" s="38"/>
      <c r="X100" s="38">
        <v>0.11589999999999999</v>
      </c>
      <c r="Y100" s="38"/>
      <c r="Z100" s="38">
        <v>1.1635</v>
      </c>
      <c r="AA100" s="38"/>
      <c r="AB100" s="38">
        <v>0.37219999999999998</v>
      </c>
      <c r="AC100" s="39"/>
      <c r="AD100" s="38">
        <v>0.88680000000000003</v>
      </c>
      <c r="AE100" s="38"/>
      <c r="AF100" s="38">
        <v>2.5199999999999993E-2</v>
      </c>
      <c r="AG100" s="38"/>
      <c r="AH100" s="38">
        <v>5.6599999999999998E-2</v>
      </c>
      <c r="AI100" s="38"/>
    </row>
    <row r="101" spans="1:35" x14ac:dyDescent="0.25">
      <c r="A101" s="46" t="s">
        <v>112</v>
      </c>
      <c r="B101" s="38">
        <v>2.4924999999999997</v>
      </c>
      <c r="C101" s="38"/>
      <c r="D101" s="38">
        <v>0.41090000000000004</v>
      </c>
      <c r="E101" s="38"/>
      <c r="F101" s="38">
        <v>0.61879999999999991</v>
      </c>
      <c r="G101" s="38"/>
      <c r="H101" s="38">
        <v>-0.24129999999999999</v>
      </c>
      <c r="I101" s="38"/>
      <c r="J101" s="38">
        <v>0.65529999999999999</v>
      </c>
      <c r="K101" s="38"/>
      <c r="L101" s="38"/>
      <c r="M101" s="38"/>
      <c r="N101" s="38">
        <v>0.63939999999999997</v>
      </c>
      <c r="O101" s="38"/>
      <c r="P101" s="38"/>
      <c r="Q101" s="38"/>
      <c r="R101" s="38">
        <v>0.63289999999999991</v>
      </c>
      <c r="S101" s="38"/>
      <c r="T101" s="38"/>
      <c r="U101" s="38"/>
      <c r="V101" s="38">
        <v>0.65969999999999995</v>
      </c>
      <c r="W101" s="38"/>
      <c r="X101" s="38"/>
      <c r="Y101" s="38"/>
      <c r="Z101" s="38">
        <v>0.63600000000000001</v>
      </c>
      <c r="AA101" s="38"/>
      <c r="AB101" s="38"/>
      <c r="AC101" s="39"/>
      <c r="AD101" s="38">
        <v>0.63600000000000001</v>
      </c>
      <c r="AE101" s="38"/>
      <c r="AF101" s="38"/>
      <c r="AG101" s="38"/>
      <c r="AH101" s="38"/>
      <c r="AI101" s="38"/>
    </row>
    <row r="102" spans="1:35" x14ac:dyDescent="0.25">
      <c r="A102" s="46" t="s">
        <v>113</v>
      </c>
      <c r="B102" s="38">
        <v>0.34150000000000003</v>
      </c>
      <c r="C102" s="38">
        <v>2.9000000000000001E-2</v>
      </c>
      <c r="D102" s="38">
        <v>9.9099999999999994E-2</v>
      </c>
      <c r="E102" s="38"/>
      <c r="F102" s="38">
        <v>0.51719999999999999</v>
      </c>
      <c r="G102" s="38">
        <v>6.7599999999999993E-2</v>
      </c>
      <c r="H102" s="38">
        <v>0.20300000000000001</v>
      </c>
      <c r="I102" s="38">
        <v>0.04</v>
      </c>
      <c r="J102" s="38">
        <v>0.60089999999999999</v>
      </c>
      <c r="K102" s="38">
        <v>6.6799999999999998E-2</v>
      </c>
      <c r="L102" s="38">
        <v>5.4699999999999992E-2</v>
      </c>
      <c r="M102" s="38"/>
      <c r="N102" s="38">
        <v>0.6522</v>
      </c>
      <c r="O102" s="38">
        <v>3.49E-2</v>
      </c>
      <c r="P102" s="38">
        <v>9.1999999999999998E-2</v>
      </c>
      <c r="Q102" s="38">
        <v>-6.4000000000000003E-3</v>
      </c>
      <c r="R102" s="38">
        <v>0.6512</v>
      </c>
      <c r="S102" s="38">
        <v>6.3299999999999995E-2</v>
      </c>
      <c r="T102" s="38">
        <v>1.4200000000000001E-2</v>
      </c>
      <c r="U102" s="38"/>
      <c r="V102" s="38">
        <v>0.62719999999999998</v>
      </c>
      <c r="W102" s="38">
        <v>6.6099999999999992E-2</v>
      </c>
      <c r="X102" s="38">
        <v>7.8500000000000014E-2</v>
      </c>
      <c r="Y102" s="38"/>
      <c r="Z102" s="38">
        <v>0.76129999999999998</v>
      </c>
      <c r="AA102" s="38">
        <v>6.3500000000000001E-2</v>
      </c>
      <c r="AB102" s="38">
        <v>0.15429999999999999</v>
      </c>
      <c r="AC102" s="39"/>
      <c r="AD102" s="38">
        <v>0.72439999999999993</v>
      </c>
      <c r="AE102" s="38">
        <v>6.1899999999999997E-2</v>
      </c>
      <c r="AF102" s="38">
        <v>4.6789999999999998E-2</v>
      </c>
      <c r="AG102" s="38"/>
      <c r="AH102" s="38">
        <v>0.15659999999999999</v>
      </c>
      <c r="AI102" s="38"/>
    </row>
    <row r="103" spans="1:35" x14ac:dyDescent="0.25">
      <c r="A103" s="46" t="s">
        <v>114</v>
      </c>
      <c r="B103" s="38">
        <v>2.8093999999999997</v>
      </c>
      <c r="C103" s="38">
        <v>4.8418999999999999</v>
      </c>
      <c r="D103" s="38">
        <v>2.5361999999999996</v>
      </c>
      <c r="E103" s="38">
        <v>2.1552999999999995</v>
      </c>
      <c r="F103" s="38">
        <v>4.1013999999999999</v>
      </c>
      <c r="G103" s="38">
        <v>4.9558999999999997</v>
      </c>
      <c r="H103" s="38">
        <v>1.4546999999999999</v>
      </c>
      <c r="I103" s="38">
        <v>0.1145</v>
      </c>
      <c r="J103" s="38">
        <v>27.151599999999998</v>
      </c>
      <c r="K103" s="38">
        <v>4.9615</v>
      </c>
      <c r="L103" s="38">
        <v>19.5184</v>
      </c>
      <c r="M103" s="38">
        <v>5.1000000000000212E-3</v>
      </c>
      <c r="N103" s="38">
        <v>30.124700000000001</v>
      </c>
      <c r="O103" s="38">
        <v>4.9618000000000002</v>
      </c>
      <c r="P103" s="38">
        <v>5.9226000000000001</v>
      </c>
      <c r="Q103" s="38">
        <v>1.0000000000000009E-3</v>
      </c>
      <c r="R103" s="38">
        <v>32.883400000000009</v>
      </c>
      <c r="S103" s="38">
        <v>4.9560999999999993</v>
      </c>
      <c r="T103" s="38">
        <v>1.7310999999999996</v>
      </c>
      <c r="U103" s="38">
        <v>-6.0000000000000001E-3</v>
      </c>
      <c r="V103" s="38">
        <v>28.1023</v>
      </c>
      <c r="W103" s="38">
        <v>4.806</v>
      </c>
      <c r="X103" s="38">
        <v>1.7277999999999993</v>
      </c>
      <c r="Y103" s="38">
        <v>-0.1502</v>
      </c>
      <c r="Z103" s="38">
        <v>28.143899999999999</v>
      </c>
      <c r="AA103" s="38">
        <v>3.3885000000000001</v>
      </c>
      <c r="AB103" s="38">
        <v>-2.2054999999999998</v>
      </c>
      <c r="AC103" s="39">
        <v>-1.4174</v>
      </c>
      <c r="AD103" s="38">
        <v>23.987200000000001</v>
      </c>
      <c r="AE103" s="38">
        <v>2.9614999999999996</v>
      </c>
      <c r="AF103" s="38">
        <v>-2.4327000000000005</v>
      </c>
      <c r="AG103" s="38">
        <v>-0.41960000000000003</v>
      </c>
      <c r="AH103" s="38">
        <v>3.3065000000000002</v>
      </c>
      <c r="AI103" s="38"/>
    </row>
    <row r="104" spans="1:35" x14ac:dyDescent="0.25">
      <c r="A104" s="46" t="s">
        <v>44</v>
      </c>
      <c r="B104" s="38">
        <v>0.83630000000000004</v>
      </c>
      <c r="C104" s="38"/>
      <c r="D104" s="38">
        <v>-0.11120000000000005</v>
      </c>
      <c r="E104" s="38"/>
      <c r="F104" s="38">
        <v>0.14709999999999998</v>
      </c>
      <c r="G104" s="38"/>
      <c r="H104" s="38">
        <v>0.16620000000000004</v>
      </c>
      <c r="I104" s="38"/>
      <c r="J104" s="38">
        <v>0.13250000000000001</v>
      </c>
      <c r="K104" s="38"/>
      <c r="L104" s="38">
        <v>0.1981</v>
      </c>
      <c r="M104" s="38"/>
      <c r="N104" s="38">
        <v>0.10829999999999999</v>
      </c>
      <c r="O104" s="38"/>
      <c r="P104" s="38">
        <v>-2.9999999999999992E-4</v>
      </c>
      <c r="Q104" s="38"/>
      <c r="R104" s="38">
        <v>0.1206429371324416</v>
      </c>
      <c r="S104" s="38"/>
      <c r="T104" s="38">
        <v>2.8299999999999999E-2</v>
      </c>
      <c r="U104" s="38"/>
      <c r="V104" s="38">
        <v>5.9838170000000003E-2</v>
      </c>
      <c r="W104" s="38"/>
      <c r="X104" s="38">
        <v>-2.3093077190745839E-2</v>
      </c>
      <c r="Y104" s="38"/>
      <c r="Z104" s="38">
        <v>2.8040000000000002E-2</v>
      </c>
      <c r="AA104" s="38"/>
      <c r="AB104" s="38">
        <v>1.9400000000000004E-2</v>
      </c>
      <c r="AC104" s="39"/>
      <c r="AD104" s="38">
        <v>7.4643999999999988E-2</v>
      </c>
      <c r="AE104" s="38"/>
      <c r="AF104" s="38">
        <v>6.0000000000000012E-2</v>
      </c>
      <c r="AG104" s="38"/>
      <c r="AH104" s="38">
        <v>6.2074499999999998E-3</v>
      </c>
      <c r="AI104" s="38"/>
    </row>
    <row r="105" spans="1:35" x14ac:dyDescent="0.25">
      <c r="A105" s="46" t="s">
        <v>45</v>
      </c>
      <c r="B105" s="38">
        <v>2.4396</v>
      </c>
      <c r="C105" s="38">
        <v>1.34E-2</v>
      </c>
      <c r="D105" s="38">
        <v>0.53650000000000009</v>
      </c>
      <c r="E105" s="38"/>
      <c r="F105" s="38">
        <v>1.9634</v>
      </c>
      <c r="G105" s="38">
        <v>1.2800000000000001E-2</v>
      </c>
      <c r="H105" s="38">
        <v>0.13279999999999997</v>
      </c>
      <c r="I105" s="38"/>
      <c r="J105" s="38">
        <v>2.7458999999999998</v>
      </c>
      <c r="K105" s="38">
        <v>1.47E-2</v>
      </c>
      <c r="L105" s="38">
        <v>0.8257000000000001</v>
      </c>
      <c r="M105" s="38"/>
      <c r="N105" s="38">
        <v>2.6629</v>
      </c>
      <c r="O105" s="38">
        <v>1.41E-2</v>
      </c>
      <c r="P105" s="38">
        <v>0.55000000000000004</v>
      </c>
      <c r="Q105" s="38"/>
      <c r="R105" s="38">
        <v>3.3422999999999994</v>
      </c>
      <c r="S105" s="38">
        <v>1.3699999999999999E-2</v>
      </c>
      <c r="T105" s="38">
        <v>0.65699999999999981</v>
      </c>
      <c r="U105" s="38"/>
      <c r="V105" s="38">
        <v>2.7732999999999999</v>
      </c>
      <c r="W105" s="38">
        <v>1.8100000000000002E-2</v>
      </c>
      <c r="X105" s="38">
        <v>0.27069999999999989</v>
      </c>
      <c r="Y105" s="38"/>
      <c r="Z105" s="38">
        <v>6.2552000000000003</v>
      </c>
      <c r="AA105" s="38">
        <v>1.67E-2</v>
      </c>
      <c r="AB105" s="38">
        <v>2.0827</v>
      </c>
      <c r="AC105" s="39"/>
      <c r="AD105" s="38">
        <v>6.3457999999999997</v>
      </c>
      <c r="AE105" s="38">
        <v>1.5699999999999999E-2</v>
      </c>
      <c r="AF105" s="38">
        <v>-1.2502999999999997</v>
      </c>
      <c r="AG105" s="38"/>
      <c r="AH105" s="38">
        <v>-0.50739999999999996</v>
      </c>
      <c r="AI105" s="38"/>
    </row>
    <row r="106" spans="1:35" x14ac:dyDescent="0.25">
      <c r="A106" s="46" t="s">
        <v>46</v>
      </c>
      <c r="B106" s="38">
        <v>3.6236000000000002</v>
      </c>
      <c r="C106" s="38"/>
      <c r="D106" s="38">
        <v>0.80280000000000007</v>
      </c>
      <c r="E106" s="38"/>
      <c r="F106" s="38">
        <v>2.9805000000000001</v>
      </c>
      <c r="G106" s="38"/>
      <c r="H106" s="38">
        <v>-0.20699999999999999</v>
      </c>
      <c r="I106" s="38"/>
      <c r="J106" s="38">
        <v>2.8022000000000005</v>
      </c>
      <c r="K106" s="38"/>
      <c r="L106" s="38">
        <v>-0.18249999999999997</v>
      </c>
      <c r="M106" s="38"/>
      <c r="N106" s="38">
        <v>3.3477999999999999</v>
      </c>
      <c r="O106" s="38"/>
      <c r="P106" s="38">
        <v>1.0727000000000002</v>
      </c>
      <c r="Q106" s="38"/>
      <c r="R106" s="38">
        <v>2.9668000000000001</v>
      </c>
      <c r="S106" s="38"/>
      <c r="T106" s="38">
        <v>-0.40059999999999996</v>
      </c>
      <c r="U106" s="38"/>
      <c r="V106" s="38">
        <v>2.6122000000000001</v>
      </c>
      <c r="W106" s="38"/>
      <c r="X106" s="38">
        <v>9.3600000000000017E-2</v>
      </c>
      <c r="Y106" s="38"/>
      <c r="Z106" s="38">
        <v>2.6707000000000001</v>
      </c>
      <c r="AA106" s="38"/>
      <c r="AB106" s="38">
        <v>4.5399999999999996E-2</v>
      </c>
      <c r="AC106" s="39"/>
      <c r="AD106" s="38">
        <v>1.8201000000000001</v>
      </c>
      <c r="AE106" s="38"/>
      <c r="AF106" s="38">
        <v>3.4900000000000014E-2</v>
      </c>
      <c r="AG106" s="38"/>
      <c r="AH106" s="38">
        <v>0.1144</v>
      </c>
      <c r="AI106" s="38"/>
    </row>
    <row r="107" spans="1:35" x14ac:dyDescent="0.25">
      <c r="A107" s="46" t="s">
        <v>47</v>
      </c>
      <c r="B107" s="38">
        <v>239.00204084704691</v>
      </c>
      <c r="C107" s="38">
        <v>0.3266</v>
      </c>
      <c r="D107" s="38">
        <v>8.8075411070588245</v>
      </c>
      <c r="E107" s="38">
        <v>-1.3999999999999915E-3</v>
      </c>
      <c r="F107" s="38">
        <v>279.23598226570164</v>
      </c>
      <c r="G107" s="38">
        <v>0.33760000000000001</v>
      </c>
      <c r="H107" s="38">
        <v>13.916341418654747</v>
      </c>
      <c r="I107" s="38">
        <v>2.53E-2</v>
      </c>
      <c r="J107" s="38">
        <v>284.94054647025109</v>
      </c>
      <c r="K107" s="38">
        <v>0.38240000000000002</v>
      </c>
      <c r="L107" s="38">
        <v>12.408264204549399</v>
      </c>
      <c r="M107" s="38"/>
      <c r="N107" s="38">
        <v>279.70365662</v>
      </c>
      <c r="O107" s="38">
        <v>0.42059999999999997</v>
      </c>
      <c r="P107" s="38">
        <v>34.752476179999995</v>
      </c>
      <c r="Q107" s="38">
        <v>7.8399999999999859E-2</v>
      </c>
      <c r="R107" s="38">
        <v>310.96366542235677</v>
      </c>
      <c r="S107" s="38">
        <v>0.48269999999999991</v>
      </c>
      <c r="T107" s="38">
        <v>17.650385399866281</v>
      </c>
      <c r="U107" s="38">
        <v>6.5000000000000002E-2</v>
      </c>
      <c r="V107" s="38">
        <v>293.47626516000003</v>
      </c>
      <c r="W107" s="38">
        <v>0.51559999999999995</v>
      </c>
      <c r="X107" s="38">
        <v>19.796235560857944</v>
      </c>
      <c r="Y107" s="38"/>
      <c r="Z107" s="38">
        <v>269.27301999999997</v>
      </c>
      <c r="AA107" s="38">
        <v>0.48659999999999998</v>
      </c>
      <c r="AB107" s="38">
        <v>-15.151628608543778</v>
      </c>
      <c r="AC107" s="39">
        <v>1E-4</v>
      </c>
      <c r="AD107" s="38">
        <v>258.20524</v>
      </c>
      <c r="AE107" s="38">
        <v>-0.57589999999999997</v>
      </c>
      <c r="AF107" s="38">
        <v>2.6197329955000015</v>
      </c>
      <c r="AG107" s="38">
        <v>-1.0286999999999999</v>
      </c>
      <c r="AH107" s="38">
        <v>2.9745651400000002</v>
      </c>
      <c r="AI107" s="38"/>
    </row>
    <row r="108" spans="1:35" x14ac:dyDescent="0.25">
      <c r="A108" s="46" t="s">
        <v>48</v>
      </c>
      <c r="B108" s="38">
        <v>136.92685534247374</v>
      </c>
      <c r="C108" s="38">
        <v>2.2511000000000001</v>
      </c>
      <c r="D108" s="38">
        <v>27.398064336134453</v>
      </c>
      <c r="E108" s="38">
        <v>0.2414</v>
      </c>
      <c r="F108" s="38">
        <v>134.04504936800018</v>
      </c>
      <c r="G108" s="38">
        <v>2.4620000000000002</v>
      </c>
      <c r="H108" s="38">
        <v>2.2338940255264159</v>
      </c>
      <c r="I108" s="38">
        <v>0.21089999999999998</v>
      </c>
      <c r="J108" s="38">
        <v>123.21817155334608</v>
      </c>
      <c r="K108" s="38">
        <v>3.0868000000000002</v>
      </c>
      <c r="L108" s="38">
        <v>-0.67857781465407285</v>
      </c>
      <c r="M108" s="38">
        <v>0.62480000000000002</v>
      </c>
      <c r="N108" s="38">
        <v>122.95150339</v>
      </c>
      <c r="O108" s="38">
        <v>3.7507000000000001</v>
      </c>
      <c r="P108" s="38">
        <v>19.30704944</v>
      </c>
      <c r="Q108" s="38">
        <v>0.66390000000000005</v>
      </c>
      <c r="R108" s="38">
        <v>157.54652813285412</v>
      </c>
      <c r="S108" s="38">
        <v>4.4905999999999997</v>
      </c>
      <c r="T108" s="38">
        <v>23.226052110850048</v>
      </c>
      <c r="U108" s="38">
        <v>0.7399</v>
      </c>
      <c r="V108" s="38">
        <v>175.67786189999998</v>
      </c>
      <c r="W108" s="38">
        <v>3.9335999999999998</v>
      </c>
      <c r="X108" s="38">
        <v>34.163899999999998</v>
      </c>
      <c r="Y108" s="38">
        <v>-0.55710000000000004</v>
      </c>
      <c r="Z108" s="38">
        <v>195.52019999999999</v>
      </c>
      <c r="AA108" s="38">
        <v>3.9336000000000002</v>
      </c>
      <c r="AB108" s="38">
        <v>21.433800000000002</v>
      </c>
      <c r="AC108" s="39"/>
      <c r="AD108" s="38">
        <v>218.941644</v>
      </c>
      <c r="AE108" s="38">
        <v>3.9335999999999998</v>
      </c>
      <c r="AF108" s="38">
        <v>21.702097300000002</v>
      </c>
      <c r="AG108" s="38">
        <v>0</v>
      </c>
      <c r="AH108" s="38">
        <v>15.922466979999998</v>
      </c>
      <c r="AI108" s="38"/>
    </row>
    <row r="109" spans="1:35" x14ac:dyDescent="0.25">
      <c r="A109" s="46" t="s">
        <v>186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>
        <v>4.8999999999999998E-3</v>
      </c>
      <c r="W109" s="38"/>
      <c r="X109" s="38">
        <v>3.1000000000000003E-3</v>
      </c>
      <c r="Y109" s="38"/>
      <c r="Z109" s="38"/>
      <c r="AA109" s="38"/>
      <c r="AB109" s="38"/>
      <c r="AC109" s="39"/>
      <c r="AD109" s="38"/>
      <c r="AE109" s="38"/>
      <c r="AF109" s="38"/>
      <c r="AG109" s="38"/>
      <c r="AH109" s="38"/>
      <c r="AI109" s="38"/>
    </row>
    <row r="110" spans="1:35" x14ac:dyDescent="0.25">
      <c r="A110" s="46" t="s">
        <v>115</v>
      </c>
      <c r="B110" s="38">
        <v>2.5700000000000001E-2</v>
      </c>
      <c r="C110" s="38"/>
      <c r="D110" s="38">
        <v>6.6E-3</v>
      </c>
      <c r="E110" s="38"/>
      <c r="F110" s="38">
        <v>2.7500000000000004E-2</v>
      </c>
      <c r="G110" s="38"/>
      <c r="H110" s="38">
        <v>2.1000000000000003E-3</v>
      </c>
      <c r="I110" s="38"/>
      <c r="J110" s="38">
        <v>3.0199999999999998E-2</v>
      </c>
      <c r="K110" s="38"/>
      <c r="L110" s="38">
        <v>2.6999999999999993E-3</v>
      </c>
      <c r="M110" s="38"/>
      <c r="N110" s="38">
        <v>4.0399999999999998E-2</v>
      </c>
      <c r="O110" s="38"/>
      <c r="P110" s="38">
        <v>1.12E-2</v>
      </c>
      <c r="Q110" s="38"/>
      <c r="R110" s="38">
        <v>4.3699999999999996E-2</v>
      </c>
      <c r="S110" s="38"/>
      <c r="T110" s="38">
        <v>0</v>
      </c>
      <c r="U110" s="38"/>
      <c r="V110" s="38">
        <v>3.7899999999999996E-2</v>
      </c>
      <c r="W110" s="38"/>
      <c r="X110" s="38">
        <v>-1.0000000000000002E-3</v>
      </c>
      <c r="Y110" s="38"/>
      <c r="Z110" s="38">
        <v>0.26229999999999998</v>
      </c>
      <c r="AA110" s="38"/>
      <c r="AB110" s="38">
        <v>0.23430000000000001</v>
      </c>
      <c r="AC110" s="39"/>
      <c r="AD110" s="38">
        <v>0.33329999999999999</v>
      </c>
      <c r="AE110" s="38"/>
      <c r="AF110" s="38">
        <v>7.46E-2</v>
      </c>
      <c r="AG110" s="38"/>
      <c r="AH110" s="38">
        <v>-1.1299999999999999E-2</v>
      </c>
      <c r="AI110" s="38"/>
    </row>
    <row r="111" spans="1:35" x14ac:dyDescent="0.25">
      <c r="A111" s="46" t="s">
        <v>116</v>
      </c>
      <c r="B111" s="38">
        <v>0.16879999999999998</v>
      </c>
      <c r="C111" s="38"/>
      <c r="D111" s="38">
        <v>5.0000000000000001E-4</v>
      </c>
      <c r="E111" s="38"/>
      <c r="F111" s="38">
        <v>0.16859999999999997</v>
      </c>
      <c r="G111" s="38"/>
      <c r="H111" s="38">
        <v>2.0000000000000001E-4</v>
      </c>
      <c r="I111" s="38"/>
      <c r="J111" s="38">
        <v>0.16959999999999997</v>
      </c>
      <c r="K111" s="38"/>
      <c r="L111" s="38">
        <v>2.2000000000000001E-3</v>
      </c>
      <c r="M111" s="38"/>
      <c r="N111" s="38">
        <v>0.16919999999999999</v>
      </c>
      <c r="O111" s="38"/>
      <c r="P111" s="38">
        <v>2.9999999999999997E-4</v>
      </c>
      <c r="Q111" s="38"/>
      <c r="R111" s="38">
        <v>0.17109999999999997</v>
      </c>
      <c r="S111" s="38"/>
      <c r="T111" s="38"/>
      <c r="U111" s="38"/>
      <c r="V111" s="38">
        <v>0.16950000000000001</v>
      </c>
      <c r="W111" s="38"/>
      <c r="X111" s="38">
        <v>2.9999999999999997E-4</v>
      </c>
      <c r="Y111" s="38"/>
      <c r="Z111" s="38">
        <v>0.17380000000000001</v>
      </c>
      <c r="AA111" s="38"/>
      <c r="AB111" s="38">
        <v>4.0999999999999995E-3</v>
      </c>
      <c r="AC111" s="39"/>
      <c r="AD111" s="38">
        <v>0.58479999999999999</v>
      </c>
      <c r="AE111" s="38"/>
      <c r="AF111" s="38">
        <v>0.44230000000000003</v>
      </c>
      <c r="AG111" s="38"/>
      <c r="AH111" s="38">
        <v>-0.15290000000000001</v>
      </c>
      <c r="AI111" s="38"/>
    </row>
    <row r="112" spans="1:35" x14ac:dyDescent="0.25">
      <c r="A112" s="46" t="s">
        <v>140</v>
      </c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>
        <v>5.0000000000000001E-4</v>
      </c>
      <c r="W112" s="38"/>
      <c r="X112" s="38"/>
      <c r="Y112" s="38"/>
      <c r="Z112" s="38"/>
      <c r="AA112" s="38"/>
      <c r="AB112" s="38"/>
      <c r="AC112" s="39"/>
      <c r="AD112" s="38">
        <v>4.0000000000000002E-4</v>
      </c>
      <c r="AE112" s="38"/>
      <c r="AF112" s="38"/>
      <c r="AG112" s="38"/>
      <c r="AH112" s="38"/>
      <c r="AI112" s="38"/>
    </row>
    <row r="113" spans="1:35" x14ac:dyDescent="0.25">
      <c r="A113" s="46" t="s">
        <v>117</v>
      </c>
      <c r="B113" s="38">
        <v>0.96809999999999996</v>
      </c>
      <c r="C113" s="38"/>
      <c r="D113" s="38">
        <v>1.1922999999999999</v>
      </c>
      <c r="E113" s="38"/>
      <c r="F113" s="38">
        <v>0.7589999999999999</v>
      </c>
      <c r="G113" s="38"/>
      <c r="H113" s="38">
        <v>-0.21660000000000001</v>
      </c>
      <c r="I113" s="38"/>
      <c r="J113" s="38">
        <v>0.71810000000000007</v>
      </c>
      <c r="K113" s="38"/>
      <c r="L113" s="38">
        <v>0</v>
      </c>
      <c r="M113" s="38"/>
      <c r="N113" s="38">
        <v>2E-3</v>
      </c>
      <c r="O113" s="38"/>
      <c r="P113" s="38">
        <v>0</v>
      </c>
      <c r="Q113" s="38"/>
      <c r="R113" s="38">
        <v>2E-3</v>
      </c>
      <c r="S113" s="38"/>
      <c r="T113" s="38"/>
      <c r="U113" s="38"/>
      <c r="V113" s="38">
        <v>2E-3</v>
      </c>
      <c r="W113" s="38"/>
      <c r="X113" s="38"/>
      <c r="Y113" s="38"/>
      <c r="Z113" s="38">
        <v>2E-3</v>
      </c>
      <c r="AA113" s="38"/>
      <c r="AB113" s="38"/>
      <c r="AC113" s="39"/>
      <c r="AD113" s="38">
        <v>2E-3</v>
      </c>
      <c r="AE113" s="38"/>
      <c r="AF113" s="38"/>
      <c r="AG113" s="38"/>
      <c r="AH113" s="38"/>
      <c r="AI113" s="38"/>
    </row>
    <row r="114" spans="1:35" x14ac:dyDescent="0.25">
      <c r="A114" s="46" t="s">
        <v>118</v>
      </c>
      <c r="B114" s="38">
        <v>0.62970000000000004</v>
      </c>
      <c r="C114" s="38">
        <v>7.0000000000000007E-2</v>
      </c>
      <c r="D114" s="38">
        <v>9.7000000000000003E-3</v>
      </c>
      <c r="E114" s="38"/>
      <c r="F114" s="38">
        <v>0.30519999999999997</v>
      </c>
      <c r="G114" s="38">
        <v>7.0000000000000007E-2</v>
      </c>
      <c r="H114" s="38">
        <v>-1.0999999999999954E-2</v>
      </c>
      <c r="I114" s="38"/>
      <c r="J114" s="38">
        <v>0.31039999999999995</v>
      </c>
      <c r="K114" s="38">
        <v>0.16500000000000001</v>
      </c>
      <c r="L114" s="38">
        <v>5.6000000000000008E-3</v>
      </c>
      <c r="M114" s="38"/>
      <c r="N114" s="38">
        <v>0.64959999999999996</v>
      </c>
      <c r="O114" s="38">
        <v>0.16500000000000001</v>
      </c>
      <c r="P114" s="38">
        <v>0.3523</v>
      </c>
      <c r="Q114" s="38"/>
      <c r="R114" s="38">
        <v>1.0764</v>
      </c>
      <c r="S114" s="38">
        <v>0.16500000000000001</v>
      </c>
      <c r="T114" s="38">
        <v>0.4204</v>
      </c>
      <c r="U114" s="38"/>
      <c r="V114" s="38">
        <v>1.0584</v>
      </c>
      <c r="W114" s="38">
        <v>0.16500000000000001</v>
      </c>
      <c r="X114" s="38">
        <v>0.29819999999999997</v>
      </c>
      <c r="Y114" s="38"/>
      <c r="Z114" s="38">
        <v>1.2247000000000001</v>
      </c>
      <c r="AA114" s="38">
        <v>0.16500000000000001</v>
      </c>
      <c r="AB114" s="38">
        <v>0.16539999999999999</v>
      </c>
      <c r="AC114" s="39"/>
      <c r="AD114" s="38">
        <v>1.1876</v>
      </c>
      <c r="AE114" s="38">
        <v>0.16500000000000001</v>
      </c>
      <c r="AF114" s="38">
        <v>4.9399999999999999E-2</v>
      </c>
      <c r="AG114" s="38"/>
      <c r="AH114" s="38">
        <v>2.5200000000000004E-2</v>
      </c>
      <c r="AI114" s="38"/>
    </row>
    <row r="115" spans="1:35" x14ac:dyDescent="0.25">
      <c r="A115" s="46" t="s">
        <v>49</v>
      </c>
      <c r="B115" s="38">
        <v>40.049300000000002</v>
      </c>
      <c r="C115" s="38">
        <v>0.14069999999999999</v>
      </c>
      <c r="D115" s="38">
        <v>11.2128</v>
      </c>
      <c r="E115" s="38">
        <v>-9.3100000000000002E-2</v>
      </c>
      <c r="F115" s="38">
        <v>44.240899999999996</v>
      </c>
      <c r="G115" s="38">
        <v>0.14749999999999999</v>
      </c>
      <c r="H115" s="38">
        <v>8.2408999999999999</v>
      </c>
      <c r="I115" s="38">
        <v>1.1800000000000001E-2</v>
      </c>
      <c r="J115" s="38">
        <v>50.579700000000003</v>
      </c>
      <c r="K115" s="38">
        <v>0.18329999999999999</v>
      </c>
      <c r="L115" s="38">
        <v>5.0561000000000007</v>
      </c>
      <c r="M115" s="38">
        <v>3.7200000000000004E-2</v>
      </c>
      <c r="N115" s="38">
        <v>552.82220000000007</v>
      </c>
      <c r="O115" s="38">
        <v>0.2432</v>
      </c>
      <c r="P115" s="38">
        <v>2.9179999999999993</v>
      </c>
      <c r="Q115" s="38">
        <v>6.6399999999999987E-2</v>
      </c>
      <c r="R115" s="38">
        <v>556.59750000000008</v>
      </c>
      <c r="S115" s="38">
        <v>0.2359</v>
      </c>
      <c r="T115" s="38">
        <v>4.4101999999999997</v>
      </c>
      <c r="U115" s="38">
        <v>-6.5999999999999948E-3</v>
      </c>
      <c r="V115" s="38">
        <v>560.41329999999994</v>
      </c>
      <c r="W115" s="38">
        <v>0.23050000000000001</v>
      </c>
      <c r="X115" s="38">
        <v>7.7804000000000002</v>
      </c>
      <c r="Y115" s="38">
        <v>3.9499999999999993E-2</v>
      </c>
      <c r="Z115" s="38">
        <v>558.03030000000001</v>
      </c>
      <c r="AA115" s="38">
        <v>0.25119999999999998</v>
      </c>
      <c r="AB115" s="38">
        <v>0.20169999999999999</v>
      </c>
      <c r="AC115" s="39">
        <v>2.3900000000000005E-2</v>
      </c>
      <c r="AD115" s="38">
        <v>563.20220700000004</v>
      </c>
      <c r="AE115" s="38">
        <v>0.20949999999999999</v>
      </c>
      <c r="AF115" s="38">
        <v>16.5107067</v>
      </c>
      <c r="AG115" s="38">
        <v>2.7600000000000006E-2</v>
      </c>
      <c r="AH115" s="38">
        <v>8.6971000000000007</v>
      </c>
      <c r="AI115" s="38"/>
    </row>
    <row r="116" spans="1:35" x14ac:dyDescent="0.25">
      <c r="A116" s="46" t="s">
        <v>119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>
        <v>3.9100000000000003E-2</v>
      </c>
      <c r="V116" s="38"/>
      <c r="W116" s="38">
        <v>0.06</v>
      </c>
      <c r="X116" s="38"/>
      <c r="Y116" s="38">
        <v>2.0900000000000002E-2</v>
      </c>
      <c r="Z116" s="38"/>
      <c r="AA116" s="38">
        <v>0.06</v>
      </c>
      <c r="AB116" s="38"/>
      <c r="AC116" s="39"/>
      <c r="AD116" s="38"/>
      <c r="AE116" s="38">
        <v>0.06</v>
      </c>
      <c r="AF116" s="38"/>
      <c r="AG116" s="38"/>
      <c r="AH116" s="38"/>
      <c r="AI116" s="38"/>
    </row>
    <row r="117" spans="1:35" x14ac:dyDescent="0.25">
      <c r="A117" s="46" t="s">
        <v>50</v>
      </c>
      <c r="B117" s="38">
        <v>2.2048000000000001</v>
      </c>
      <c r="C117" s="38">
        <v>1.7609999999999999</v>
      </c>
      <c r="D117" s="38">
        <v>-6.4200000000000007E-2</v>
      </c>
      <c r="E117" s="38"/>
      <c r="F117" s="38">
        <v>1.2015</v>
      </c>
      <c r="G117" s="38">
        <v>2.3695999999999997</v>
      </c>
      <c r="H117" s="38">
        <v>0.76609999999999978</v>
      </c>
      <c r="I117" s="38">
        <v>0.60000000000000009</v>
      </c>
      <c r="J117" s="38">
        <v>0.94229999999999992</v>
      </c>
      <c r="K117" s="38">
        <v>3.5647999999999995</v>
      </c>
      <c r="L117" s="38">
        <v>0.48609999999999998</v>
      </c>
      <c r="M117" s="38">
        <v>1.1995999999999998</v>
      </c>
      <c r="N117" s="38">
        <v>2.6678000000000002</v>
      </c>
      <c r="O117" s="38">
        <v>4.0305</v>
      </c>
      <c r="P117" s="38">
        <v>1.8931</v>
      </c>
      <c r="Q117" s="38">
        <v>0.45579999999999998</v>
      </c>
      <c r="R117" s="38">
        <v>4.3060999999999998</v>
      </c>
      <c r="S117" s="38">
        <v>5.1116999999999999</v>
      </c>
      <c r="T117" s="38">
        <v>1.8109999999999999</v>
      </c>
      <c r="U117" s="38">
        <v>1.0664</v>
      </c>
      <c r="V117" s="38">
        <v>6.4949000000000003</v>
      </c>
      <c r="W117" s="38">
        <v>7.1325999999999992</v>
      </c>
      <c r="X117" s="38">
        <v>3.2601</v>
      </c>
      <c r="Y117" s="38">
        <v>2.2116000000000002</v>
      </c>
      <c r="Z117" s="38">
        <v>8.0093999999999994</v>
      </c>
      <c r="AA117" s="38">
        <v>6.7731000000000003</v>
      </c>
      <c r="AB117" s="38">
        <v>1.5095999999999998</v>
      </c>
      <c r="AC117" s="39">
        <v>-0.30890000000000001</v>
      </c>
      <c r="AD117" s="38">
        <v>8.6476000000000006</v>
      </c>
      <c r="AE117" s="38">
        <v>4.4716000000000005</v>
      </c>
      <c r="AF117" s="38">
        <v>2.5296000000000003</v>
      </c>
      <c r="AG117" s="38">
        <v>-2.2021099999999998</v>
      </c>
      <c r="AH117" s="38">
        <v>0.65570000000000006</v>
      </c>
      <c r="AI117" s="38">
        <v>-6.140000000000001E-2</v>
      </c>
    </row>
    <row r="118" spans="1:35" x14ac:dyDescent="0.25">
      <c r="A118" s="46" t="s">
        <v>51</v>
      </c>
      <c r="B118" s="38">
        <v>78.476147745378583</v>
      </c>
      <c r="C118" s="38">
        <v>37.814599999999999</v>
      </c>
      <c r="D118" s="38">
        <v>4.1489035983193272</v>
      </c>
      <c r="E118" s="38">
        <v>2.7748999999999993</v>
      </c>
      <c r="F118" s="38">
        <v>89.422353194568089</v>
      </c>
      <c r="G118" s="38">
        <v>37.356000000000002</v>
      </c>
      <c r="H118" s="38">
        <v>11.482805449189511</v>
      </c>
      <c r="I118" s="38">
        <v>-3.9999999999998925E-3</v>
      </c>
      <c r="J118" s="38">
        <v>95.814964800194829</v>
      </c>
      <c r="K118" s="38">
        <v>37.434000000000005</v>
      </c>
      <c r="L118" s="38">
        <v>1.6752116056267554</v>
      </c>
      <c r="M118" s="38">
        <v>9.3499999999999805E-2</v>
      </c>
      <c r="N118" s="38">
        <v>52.647599999999997</v>
      </c>
      <c r="O118" s="38">
        <v>43.255300000000005</v>
      </c>
      <c r="P118" s="38">
        <v>17.207014340000001</v>
      </c>
      <c r="Q118" s="38">
        <v>6.4755000000000003</v>
      </c>
      <c r="R118" s="38">
        <v>62.70660036963973</v>
      </c>
      <c r="S118" s="38">
        <v>87.04679999999999</v>
      </c>
      <c r="T118" s="38">
        <v>12.798481615420835</v>
      </c>
      <c r="U118" s="38">
        <v>44.326699999999995</v>
      </c>
      <c r="V118" s="38">
        <v>65.527505919999996</v>
      </c>
      <c r="W118" s="38">
        <v>107.10319999999999</v>
      </c>
      <c r="X118" s="38">
        <v>7.2699088747079355</v>
      </c>
      <c r="Y118" s="38">
        <v>24.502599999999997</v>
      </c>
      <c r="Z118" s="38">
        <v>74.769269999999992</v>
      </c>
      <c r="AA118" s="38">
        <v>91.532600000000002</v>
      </c>
      <c r="AB118" s="38">
        <v>14.871607418055307</v>
      </c>
      <c r="AC118" s="39">
        <v>-22.3078</v>
      </c>
      <c r="AD118" s="38">
        <v>75.218418</v>
      </c>
      <c r="AE118" s="38">
        <v>66.049299999999988</v>
      </c>
      <c r="AF118" s="38">
        <v>5.0501225880000007</v>
      </c>
      <c r="AG118" s="38">
        <v>-8.5197900000000004</v>
      </c>
      <c r="AH118" s="38">
        <v>5.4153695299999995</v>
      </c>
      <c r="AI118" s="38">
        <v>2.8E-3</v>
      </c>
    </row>
    <row r="119" spans="1:35" x14ac:dyDescent="0.25">
      <c r="A119" s="46" t="s">
        <v>53</v>
      </c>
      <c r="B119" s="38">
        <v>100.56354546790942</v>
      </c>
      <c r="C119" s="38"/>
      <c r="D119" s="38">
        <v>13.581069699663864</v>
      </c>
      <c r="E119" s="38"/>
      <c r="F119" s="38">
        <v>85.672023974237177</v>
      </c>
      <c r="G119" s="38"/>
      <c r="H119" s="38">
        <v>1.8066785063277502</v>
      </c>
      <c r="I119" s="38"/>
      <c r="J119" s="38">
        <v>87.911800643116408</v>
      </c>
      <c r="K119" s="38"/>
      <c r="L119" s="38">
        <v>-1.3083233311207585</v>
      </c>
      <c r="M119" s="38"/>
      <c r="N119" s="38">
        <v>84.541467679999997</v>
      </c>
      <c r="O119" s="38"/>
      <c r="P119" s="38">
        <v>0.92343132000000061</v>
      </c>
      <c r="Q119" s="38"/>
      <c r="R119" s="38">
        <v>77.433914432401579</v>
      </c>
      <c r="S119" s="38"/>
      <c r="T119" s="38">
        <v>-7.0451416807551404</v>
      </c>
      <c r="U119" s="38"/>
      <c r="V119" s="38">
        <v>75.627740029999998</v>
      </c>
      <c r="W119" s="38"/>
      <c r="X119" s="38">
        <v>5.7895732606301253</v>
      </c>
      <c r="Y119" s="38"/>
      <c r="Z119" s="38">
        <v>82.018199999999993</v>
      </c>
      <c r="AA119" s="38"/>
      <c r="AB119" s="38">
        <v>7.9512223020039414</v>
      </c>
      <c r="AC119" s="39"/>
      <c r="AD119" s="38">
        <v>83.360208</v>
      </c>
      <c r="AE119" s="38"/>
      <c r="AF119" s="38">
        <v>5.8764168180000009</v>
      </c>
      <c r="AG119" s="38"/>
      <c r="AH119" s="38">
        <v>14.349461310000001</v>
      </c>
      <c r="AI119" s="38"/>
    </row>
    <row r="120" spans="1:35" x14ac:dyDescent="0.25">
      <c r="A120" s="46" t="s">
        <v>54</v>
      </c>
      <c r="B120" s="38">
        <v>6.4012000000000011</v>
      </c>
      <c r="C120" s="38">
        <v>1.6399999999999998E-2</v>
      </c>
      <c r="D120" s="38">
        <v>0.80719999999999992</v>
      </c>
      <c r="E120" s="38"/>
      <c r="F120" s="38">
        <v>7.0992000000000015</v>
      </c>
      <c r="G120" s="38">
        <v>1.5699999999999999E-2</v>
      </c>
      <c r="H120" s="38">
        <v>0.94009999999999994</v>
      </c>
      <c r="I120" s="38"/>
      <c r="J120" s="38">
        <v>7.1317000000000013</v>
      </c>
      <c r="K120" s="38">
        <v>1.7899999999999999E-2</v>
      </c>
      <c r="L120" s="38">
        <v>4.3700000000000017E-2</v>
      </c>
      <c r="M120" s="38"/>
      <c r="N120" s="38">
        <v>7.9714</v>
      </c>
      <c r="O120" s="38">
        <v>1.72E-2</v>
      </c>
      <c r="P120" s="38">
        <v>1.2566999999999997</v>
      </c>
      <c r="Q120" s="38"/>
      <c r="R120" s="38">
        <v>9.2231000000000005</v>
      </c>
      <c r="S120" s="38">
        <v>1.6800000000000002E-2</v>
      </c>
      <c r="T120" s="38">
        <v>1.0670000000000002</v>
      </c>
      <c r="U120" s="38"/>
      <c r="V120" s="38">
        <v>8.7507000000000001</v>
      </c>
      <c r="W120" s="38">
        <v>1.8800000000000001E-2</v>
      </c>
      <c r="X120" s="38">
        <v>0.52810000000000001</v>
      </c>
      <c r="Y120" s="38">
        <v>4.0000000000000002E-4</v>
      </c>
      <c r="Z120" s="38">
        <v>10.2037</v>
      </c>
      <c r="AA120" s="38">
        <v>1.7399999999999999E-2</v>
      </c>
      <c r="AB120" s="38">
        <v>1.4571000000000001</v>
      </c>
      <c r="AC120" s="39"/>
      <c r="AD120" s="38">
        <v>16.733799999999999</v>
      </c>
      <c r="AE120" s="38">
        <v>1.6E-2</v>
      </c>
      <c r="AF120" s="38">
        <v>7.4066000000000001</v>
      </c>
      <c r="AG120" s="38"/>
      <c r="AH120" s="38">
        <v>0.6391</v>
      </c>
      <c r="AI120" s="38"/>
    </row>
    <row r="121" spans="1:35" x14ac:dyDescent="0.25">
      <c r="A121" s="46" t="s">
        <v>55</v>
      </c>
      <c r="B121" s="38">
        <v>0.50559999999999994</v>
      </c>
      <c r="C121" s="38"/>
      <c r="D121" s="38">
        <v>9.4900000000000012E-2</v>
      </c>
      <c r="E121" s="38"/>
      <c r="F121" s="38">
        <v>0.6322000000000001</v>
      </c>
      <c r="G121" s="38"/>
      <c r="H121" s="38">
        <v>5.1300000000000005E-2</v>
      </c>
      <c r="I121" s="38"/>
      <c r="J121" s="38">
        <v>0.69059999999999999</v>
      </c>
      <c r="K121" s="38"/>
      <c r="L121" s="38">
        <v>9.1899999999999982E-2</v>
      </c>
      <c r="M121" s="38"/>
      <c r="N121" s="38">
        <v>0.65359999999999996</v>
      </c>
      <c r="O121" s="38"/>
      <c r="P121" s="38">
        <v>-8.6E-3</v>
      </c>
      <c r="Q121" s="38">
        <v>3.3099999999999997E-2</v>
      </c>
      <c r="R121" s="38">
        <v>0.70589999999999997</v>
      </c>
      <c r="S121" s="38">
        <v>0.1085</v>
      </c>
      <c r="T121" s="38">
        <v>5.5300000000000002E-2</v>
      </c>
      <c r="U121" s="38">
        <v>7.7100000000000002E-2</v>
      </c>
      <c r="V121" s="38">
        <v>0.26790000000000003</v>
      </c>
      <c r="W121" s="38"/>
      <c r="X121" s="38">
        <v>-0.30589999999999989</v>
      </c>
      <c r="Y121" s="38">
        <v>7.8100000000000003E-2</v>
      </c>
      <c r="Z121" s="38">
        <v>0.29830000000000001</v>
      </c>
      <c r="AA121" s="38"/>
      <c r="AB121" s="38">
        <v>0.45130000000000003</v>
      </c>
      <c r="AC121" s="39">
        <v>-0.19719999999999999</v>
      </c>
      <c r="AD121" s="38">
        <v>-9.9499999999999991E-2</v>
      </c>
      <c r="AE121" s="38"/>
      <c r="AF121" s="38">
        <v>-0.26530000000000009</v>
      </c>
      <c r="AG121" s="38"/>
      <c r="AH121" s="38">
        <v>3.2899999999999999E-2</v>
      </c>
      <c r="AI121" s="38"/>
    </row>
    <row r="122" spans="1:35" x14ac:dyDescent="0.25">
      <c r="A122" s="46" t="s">
        <v>120</v>
      </c>
      <c r="B122" s="38"/>
      <c r="C122" s="38"/>
      <c r="D122" s="38"/>
      <c r="E122" s="38"/>
      <c r="F122" s="38">
        <v>-2.9999999999999997E-4</v>
      </c>
      <c r="G122" s="38"/>
      <c r="H122" s="38"/>
      <c r="I122" s="38"/>
      <c r="J122" s="38">
        <v>1.0000000000000003E-4</v>
      </c>
      <c r="K122" s="38"/>
      <c r="L122" s="38"/>
      <c r="M122" s="38"/>
      <c r="N122" s="38">
        <v>1E-4</v>
      </c>
      <c r="O122" s="38"/>
      <c r="P122" s="38"/>
      <c r="Q122" s="38"/>
      <c r="R122" s="38">
        <v>1.0000000000000003E-4</v>
      </c>
      <c r="S122" s="38"/>
      <c r="T122" s="38"/>
      <c r="U122" s="38"/>
      <c r="V122" s="38">
        <v>1E-4</v>
      </c>
      <c r="W122" s="38"/>
      <c r="X122" s="38"/>
      <c r="Y122" s="38"/>
      <c r="Z122" s="38">
        <v>2.3E-2</v>
      </c>
      <c r="AA122" s="38"/>
      <c r="AB122" s="38"/>
      <c r="AC122" s="39"/>
      <c r="AD122" s="38">
        <v>1E-4</v>
      </c>
      <c r="AE122" s="38"/>
      <c r="AF122" s="38">
        <v>0</v>
      </c>
      <c r="AG122" s="38"/>
      <c r="AH122" s="38"/>
      <c r="AI122" s="38"/>
    </row>
    <row r="123" spans="1:35" x14ac:dyDescent="0.25">
      <c r="A123" s="46" t="s">
        <v>56</v>
      </c>
      <c r="B123" s="38">
        <v>50.215067254636764</v>
      </c>
      <c r="C123" s="38">
        <v>9.5999999999999992E-3</v>
      </c>
      <c r="D123" s="38">
        <v>10.323484069243699</v>
      </c>
      <c r="E123" s="38">
        <v>-5.3E-3</v>
      </c>
      <c r="F123" s="38">
        <v>55.642831819772205</v>
      </c>
      <c r="G123" s="38">
        <v>9.5999999999999992E-3</v>
      </c>
      <c r="H123" s="38">
        <v>7.6040645651354399</v>
      </c>
      <c r="I123" s="38"/>
      <c r="J123" s="38">
        <v>61.337231819772214</v>
      </c>
      <c r="K123" s="38">
        <v>9.5999999999999992E-3</v>
      </c>
      <c r="L123" s="38">
        <v>6.2946000000000044</v>
      </c>
      <c r="M123" s="38"/>
      <c r="N123" s="38">
        <v>63.294645930000001</v>
      </c>
      <c r="O123" s="38">
        <v>7.7000000000000002E-3</v>
      </c>
      <c r="P123" s="38">
        <v>4.8158999999999992</v>
      </c>
      <c r="Q123" s="38"/>
      <c r="R123" s="38">
        <v>71.360717566949248</v>
      </c>
      <c r="S123" s="38">
        <v>7.7000000000000002E-3</v>
      </c>
      <c r="T123" s="38">
        <v>-15.416644308293687</v>
      </c>
      <c r="U123" s="38"/>
      <c r="V123" s="38">
        <v>80.960941210000001</v>
      </c>
      <c r="W123" s="38">
        <v>7.7000000000000002E-3</v>
      </c>
      <c r="X123" s="38">
        <v>12.675976192889493</v>
      </c>
      <c r="Y123" s="38"/>
      <c r="Z123" s="38">
        <v>88.049430000000001</v>
      </c>
      <c r="AA123" s="38">
        <v>7.7000000000000002E-3</v>
      </c>
      <c r="AB123" s="38">
        <v>6.618106228226476</v>
      </c>
      <c r="AC123" s="39"/>
      <c r="AD123" s="38">
        <v>79.054778999999996</v>
      </c>
      <c r="AE123" s="38">
        <v>7.7000000000000002E-3</v>
      </c>
      <c r="AF123" s="38">
        <v>-4.6440498020399996</v>
      </c>
      <c r="AG123" s="38"/>
      <c r="AH123" s="38">
        <v>3.8158303500000001</v>
      </c>
      <c r="AI123" s="38"/>
    </row>
    <row r="124" spans="1:35" x14ac:dyDescent="0.25">
      <c r="A124" s="46" t="s">
        <v>142</v>
      </c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>
        <v>5.0000000000000001E-4</v>
      </c>
      <c r="W124" s="38"/>
      <c r="X124" s="38"/>
      <c r="Y124" s="38"/>
      <c r="Z124" s="38"/>
      <c r="AA124" s="38"/>
      <c r="AB124" s="38"/>
      <c r="AC124" s="39"/>
      <c r="AD124" s="38"/>
      <c r="AE124" s="38"/>
      <c r="AF124" s="38"/>
      <c r="AG124" s="38"/>
      <c r="AH124" s="38"/>
      <c r="AI124" s="38"/>
    </row>
    <row r="125" spans="1:35" x14ac:dyDescent="0.25">
      <c r="A125" s="46" t="s">
        <v>57</v>
      </c>
      <c r="B125" s="38">
        <v>249.42972339961426</v>
      </c>
      <c r="C125" s="38"/>
      <c r="D125" s="38">
        <v>15.445564133472718</v>
      </c>
      <c r="E125" s="38"/>
      <c r="F125" s="38">
        <v>270.07047932864702</v>
      </c>
      <c r="G125" s="38"/>
      <c r="H125" s="38">
        <v>24.787855929032844</v>
      </c>
      <c r="I125" s="38"/>
      <c r="J125" s="38">
        <v>320.26376223693285</v>
      </c>
      <c r="K125" s="38"/>
      <c r="L125" s="38">
        <v>30.838382908285823</v>
      </c>
      <c r="M125" s="38"/>
      <c r="N125" s="38">
        <v>157.4512843</v>
      </c>
      <c r="O125" s="38"/>
      <c r="P125" s="38">
        <v>23.48729849272727</v>
      </c>
      <c r="Q125" s="38"/>
      <c r="R125" s="38">
        <v>171.25895892330107</v>
      </c>
      <c r="S125" s="38"/>
      <c r="T125" s="38">
        <v>22.037971022475098</v>
      </c>
      <c r="U125" s="38"/>
      <c r="V125" s="38">
        <v>184.67104168</v>
      </c>
      <c r="W125" s="38"/>
      <c r="X125" s="38">
        <v>26.821465749508704</v>
      </c>
      <c r="Y125" s="38"/>
      <c r="Z125" s="38">
        <v>191.24858999999998</v>
      </c>
      <c r="AA125" s="38"/>
      <c r="AB125" s="38">
        <v>23.318478562361488</v>
      </c>
      <c r="AC125" s="39"/>
      <c r="AD125" s="38">
        <v>188.157847</v>
      </c>
      <c r="AE125" s="38"/>
      <c r="AF125" s="38">
        <v>3.7354229000000068</v>
      </c>
      <c r="AG125" s="38"/>
      <c r="AH125" s="38">
        <v>23.569156570000001</v>
      </c>
      <c r="AI125" s="38"/>
    </row>
    <row r="126" spans="1:35" x14ac:dyDescent="0.25">
      <c r="A126" s="46" t="s">
        <v>58</v>
      </c>
      <c r="B126" s="38">
        <v>58.076936938537486</v>
      </c>
      <c r="C126" s="38"/>
      <c r="D126" s="38">
        <v>6.5264999999999995</v>
      </c>
      <c r="E126" s="38"/>
      <c r="F126" s="38">
        <v>31.473336938537479</v>
      </c>
      <c r="G126" s="38"/>
      <c r="H126" s="38">
        <v>4.5667999999999989</v>
      </c>
      <c r="I126" s="38"/>
      <c r="J126" s="38">
        <v>35.132536938537484</v>
      </c>
      <c r="K126" s="38"/>
      <c r="L126" s="38">
        <v>3.595600000000001</v>
      </c>
      <c r="M126" s="38"/>
      <c r="N126" s="38">
        <v>36.1798</v>
      </c>
      <c r="O126" s="38"/>
      <c r="P126" s="38">
        <v>7.2257999999999996</v>
      </c>
      <c r="Q126" s="38"/>
      <c r="R126" s="38">
        <v>49.904300000000006</v>
      </c>
      <c r="S126" s="38"/>
      <c r="T126" s="38">
        <v>12.403599999999999</v>
      </c>
      <c r="U126" s="38"/>
      <c r="V126" s="38">
        <v>24.9573</v>
      </c>
      <c r="W126" s="38"/>
      <c r="X126" s="38">
        <v>-11.131499999999996</v>
      </c>
      <c r="Y126" s="38"/>
      <c r="Z126" s="38">
        <v>27.875800000000002</v>
      </c>
      <c r="AA126" s="38"/>
      <c r="AB126" s="38">
        <v>3.4168999999999992</v>
      </c>
      <c r="AC126" s="39"/>
      <c r="AD126" s="38">
        <v>34.923299999999998</v>
      </c>
      <c r="AE126" s="38"/>
      <c r="AF126" s="38">
        <v>10.762099999999998</v>
      </c>
      <c r="AG126" s="38"/>
      <c r="AH126" s="38">
        <v>7.6879</v>
      </c>
      <c r="AI126" s="38"/>
    </row>
    <row r="127" spans="1:35" x14ac:dyDescent="0.25">
      <c r="A127" s="46" t="s">
        <v>121</v>
      </c>
      <c r="B127" s="38">
        <v>1.6500000000000001E-2</v>
      </c>
      <c r="C127" s="38"/>
      <c r="D127" s="38">
        <v>1.49E-2</v>
      </c>
      <c r="E127" s="38"/>
      <c r="F127" s="38">
        <v>1.6500000000000001E-2</v>
      </c>
      <c r="G127" s="38"/>
      <c r="H127" s="38">
        <v>5.0000000000000001E-4</v>
      </c>
      <c r="I127" s="38"/>
      <c r="J127" s="38">
        <v>1.6500000000000001E-2</v>
      </c>
      <c r="K127" s="38"/>
      <c r="L127" s="38"/>
      <c r="M127" s="38"/>
      <c r="N127" s="38">
        <v>3.04E-2</v>
      </c>
      <c r="O127" s="38"/>
      <c r="P127" s="38">
        <v>1.49E-2</v>
      </c>
      <c r="Q127" s="38"/>
      <c r="R127" s="38">
        <v>3.09E-2</v>
      </c>
      <c r="S127" s="38"/>
      <c r="T127" s="38"/>
      <c r="U127" s="38"/>
      <c r="V127" s="38">
        <v>1.7999999999999999E-2</v>
      </c>
      <c r="W127" s="38"/>
      <c r="X127" s="38">
        <v>1.4700000000000001E-2</v>
      </c>
      <c r="Y127" s="38"/>
      <c r="Z127" s="38">
        <v>4.4999999999999997E-3</v>
      </c>
      <c r="AA127" s="38"/>
      <c r="AB127" s="38">
        <v>-1.3599999999999999E-2</v>
      </c>
      <c r="AC127" s="39"/>
      <c r="AD127" s="38">
        <v>-3.5000000000000001E-3</v>
      </c>
      <c r="AE127" s="38"/>
      <c r="AF127" s="38">
        <v>-7.4999999999999997E-3</v>
      </c>
      <c r="AG127" s="38"/>
      <c r="AH127" s="38"/>
      <c r="AI127" s="38"/>
    </row>
    <row r="128" spans="1:35" x14ac:dyDescent="0.25">
      <c r="A128" s="46" t="s">
        <v>122</v>
      </c>
      <c r="B128" s="38"/>
      <c r="C128" s="38">
        <v>5.0999999999999997E-2</v>
      </c>
      <c r="D128" s="38"/>
      <c r="E128" s="38">
        <v>0</v>
      </c>
      <c r="F128" s="38"/>
      <c r="G128" s="38">
        <v>0.58499999999999996</v>
      </c>
      <c r="H128" s="38"/>
      <c r="I128" s="38">
        <v>0.53400000000000003</v>
      </c>
      <c r="J128" s="38"/>
      <c r="K128" s="38">
        <v>0.51349999999999996</v>
      </c>
      <c r="L128" s="38"/>
      <c r="M128" s="38">
        <v>-7.1499999999999994E-2</v>
      </c>
      <c r="N128" s="38"/>
      <c r="O128" s="38">
        <v>0.51349999999999996</v>
      </c>
      <c r="P128" s="38"/>
      <c r="Q128" s="38"/>
      <c r="R128" s="38"/>
      <c r="S128" s="38">
        <v>0.51349999999999996</v>
      </c>
      <c r="T128" s="38"/>
      <c r="U128" s="38"/>
      <c r="V128" s="38"/>
      <c r="W128" s="38">
        <v>0.51349999999999996</v>
      </c>
      <c r="X128" s="38"/>
      <c r="Y128" s="38"/>
      <c r="Z128" s="38"/>
      <c r="AA128" s="38">
        <v>0.51349999999999996</v>
      </c>
      <c r="AB128" s="38"/>
      <c r="AC128" s="39"/>
      <c r="AD128" s="38"/>
      <c r="AE128" s="38">
        <v>0.51349999999999996</v>
      </c>
      <c r="AF128" s="38"/>
      <c r="AG128" s="38"/>
      <c r="AH128" s="38"/>
      <c r="AI128" s="38"/>
    </row>
    <row r="129" spans="1:35" x14ac:dyDescent="0.25">
      <c r="A129" s="46" t="s">
        <v>123</v>
      </c>
      <c r="B129" s="38">
        <v>155.40780000000001</v>
      </c>
      <c r="C129" s="38">
        <v>5.2199999999999996E-2</v>
      </c>
      <c r="D129" s="38">
        <v>8.3078999999999965</v>
      </c>
      <c r="E129" s="38"/>
      <c r="F129" s="38">
        <v>145.65599999999998</v>
      </c>
      <c r="G129" s="38">
        <v>5.21E-2</v>
      </c>
      <c r="H129" s="38">
        <v>19.792300000000001</v>
      </c>
      <c r="I129" s="38">
        <v>6.7000000000000011E-3</v>
      </c>
      <c r="J129" s="38">
        <v>156.56739999999999</v>
      </c>
      <c r="K129" s="38">
        <v>5.2499999999999998E-2</v>
      </c>
      <c r="L129" s="38">
        <v>10.454700000000001</v>
      </c>
      <c r="M129" s="38"/>
      <c r="N129" s="38">
        <v>175.90889999999999</v>
      </c>
      <c r="O129" s="38">
        <v>5.2299999999999999E-2</v>
      </c>
      <c r="P129" s="38">
        <v>15.3565</v>
      </c>
      <c r="Q129" s="38"/>
      <c r="R129" s="38">
        <v>186.75880000000001</v>
      </c>
      <c r="S129" s="38">
        <v>6.9800000000000015E-2</v>
      </c>
      <c r="T129" s="38">
        <v>9.321800000000005</v>
      </c>
      <c r="U129" s="38">
        <v>1.7499999999999991E-2</v>
      </c>
      <c r="V129" s="38">
        <v>170.36260000000001</v>
      </c>
      <c r="W129" s="38">
        <v>8.4699999999999998E-2</v>
      </c>
      <c r="X129" s="38">
        <v>9.8274000000000008</v>
      </c>
      <c r="Y129" s="38">
        <v>16.529299999999999</v>
      </c>
      <c r="Z129" s="38">
        <v>165.49850000000001</v>
      </c>
      <c r="AA129" s="38">
        <v>0.1406</v>
      </c>
      <c r="AB129" s="38">
        <v>4.7578999999999985</v>
      </c>
      <c r="AC129" s="39">
        <v>5.6000000000000001E-2</v>
      </c>
      <c r="AD129" s="38">
        <v>167.68109999999999</v>
      </c>
      <c r="AE129" s="38">
        <v>0.20070000000000002</v>
      </c>
      <c r="AF129" s="38">
        <v>9.4634099999999997</v>
      </c>
      <c r="AG129" s="38">
        <v>6.0199999999999976E-2</v>
      </c>
      <c r="AH129" s="38">
        <v>10.5067</v>
      </c>
      <c r="AI129" s="38"/>
    </row>
    <row r="130" spans="1:35" x14ac:dyDescent="0.25">
      <c r="A130" s="46" t="s">
        <v>124</v>
      </c>
      <c r="B130" s="38">
        <v>0.2339</v>
      </c>
      <c r="C130" s="38">
        <v>0.29099999999999998</v>
      </c>
      <c r="D130" s="38">
        <v>6.6299999999999998E-2</v>
      </c>
      <c r="E130" s="38"/>
      <c r="F130" s="38">
        <v>0.32090000000000002</v>
      </c>
      <c r="G130" s="38">
        <v>0.27789999999999998</v>
      </c>
      <c r="H130" s="38">
        <v>8.7900000000000006E-2</v>
      </c>
      <c r="I130" s="38"/>
      <c r="J130" s="38">
        <v>0.52829999999999999</v>
      </c>
      <c r="K130" s="38">
        <v>0.55720000000000003</v>
      </c>
      <c r="L130" s="38">
        <v>0.23509999999999998</v>
      </c>
      <c r="M130" s="38">
        <v>0.2394</v>
      </c>
      <c r="N130" s="38">
        <v>0.8276</v>
      </c>
      <c r="O130" s="38">
        <v>0.54420000000000002</v>
      </c>
      <c r="P130" s="38">
        <v>0.30149999999999999</v>
      </c>
      <c r="Q130" s="38"/>
      <c r="R130" s="38">
        <v>1.0268999999999999</v>
      </c>
      <c r="S130" s="38">
        <v>0.53700000000000003</v>
      </c>
      <c r="T130" s="38">
        <v>0.1961</v>
      </c>
      <c r="U130" s="38"/>
      <c r="V130" s="38">
        <v>1.1992</v>
      </c>
      <c r="W130" s="38">
        <v>0.56640000000000001</v>
      </c>
      <c r="X130" s="38">
        <v>0.1905</v>
      </c>
      <c r="Y130" s="38"/>
      <c r="Z130" s="38">
        <v>1.2665999999999999</v>
      </c>
      <c r="AA130" s="38">
        <v>0.30109999999999998</v>
      </c>
      <c r="AB130" s="38">
        <v>-2.6099999999999998E-2</v>
      </c>
      <c r="AC130" s="39"/>
      <c r="AD130" s="38">
        <v>1.4645000000000001</v>
      </c>
      <c r="AE130" s="38">
        <v>0.28360000000000002</v>
      </c>
      <c r="AF130" s="38">
        <v>0.1983</v>
      </c>
      <c r="AG130" s="38"/>
      <c r="AH130" s="38">
        <v>2.3999999999999998E-3</v>
      </c>
      <c r="AI130" s="38"/>
    </row>
    <row r="131" spans="1:35" x14ac:dyDescent="0.25">
      <c r="A131" s="46" t="s">
        <v>125</v>
      </c>
      <c r="B131" s="38">
        <v>1.2141999999999995</v>
      </c>
      <c r="C131" s="38"/>
      <c r="D131" s="38">
        <v>0.122</v>
      </c>
      <c r="E131" s="38"/>
      <c r="F131" s="38">
        <v>1.3874999999999995</v>
      </c>
      <c r="G131" s="38"/>
      <c r="H131" s="38">
        <v>0.20030000000000001</v>
      </c>
      <c r="I131" s="38"/>
      <c r="J131" s="38">
        <v>1.4911999999999996</v>
      </c>
      <c r="K131" s="38"/>
      <c r="L131" s="38">
        <v>0.11330000000000001</v>
      </c>
      <c r="M131" s="38"/>
      <c r="N131" s="38">
        <v>1.4661999999999999</v>
      </c>
      <c r="O131" s="38"/>
      <c r="P131" s="38">
        <v>2.8799999999999999E-2</v>
      </c>
      <c r="Q131" s="38"/>
      <c r="R131" s="38">
        <v>1.4170999999999996</v>
      </c>
      <c r="S131" s="38"/>
      <c r="T131" s="38">
        <v>3.85E-2</v>
      </c>
      <c r="U131" s="38"/>
      <c r="V131" s="38">
        <v>1.4204000000000001</v>
      </c>
      <c r="W131" s="38"/>
      <c r="X131" s="38">
        <v>2.2199999999999998E-2</v>
      </c>
      <c r="Y131" s="38"/>
      <c r="Z131" s="38">
        <v>1.4231</v>
      </c>
      <c r="AA131" s="38"/>
      <c r="AB131" s="38">
        <v>6.8899999999999989E-2</v>
      </c>
      <c r="AC131" s="39"/>
      <c r="AD131" s="38">
        <v>1.8597000000000001</v>
      </c>
      <c r="AE131" s="38"/>
      <c r="AF131" s="38">
        <v>0.18550000000000003</v>
      </c>
      <c r="AG131" s="38"/>
      <c r="AH131" s="38">
        <v>5.5E-2</v>
      </c>
      <c r="AI131" s="38"/>
    </row>
    <row r="132" spans="1:35" x14ac:dyDescent="0.25">
      <c r="A132" s="46" t="s">
        <v>59</v>
      </c>
      <c r="B132" s="38">
        <v>0.1</v>
      </c>
      <c r="C132" s="38"/>
      <c r="D132" s="38"/>
      <c r="E132" s="38"/>
      <c r="F132" s="38"/>
      <c r="G132" s="38"/>
      <c r="H132" s="38">
        <v>-1.2</v>
      </c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>
        <v>21.366500000000002</v>
      </c>
      <c r="AC132" s="39">
        <v>2.8999999999999998E-3</v>
      </c>
      <c r="AD132" s="38"/>
      <c r="AE132" s="38"/>
      <c r="AF132" s="38">
        <v>50.000999999999998</v>
      </c>
      <c r="AG132" s="38"/>
      <c r="AH132" s="38"/>
      <c r="AI132" s="38"/>
    </row>
    <row r="133" spans="1:35" x14ac:dyDescent="0.25">
      <c r="A133" s="46" t="s">
        <v>60</v>
      </c>
      <c r="B133" s="38">
        <v>721.9714599139287</v>
      </c>
      <c r="C133" s="38"/>
      <c r="D133" s="38">
        <v>58.375600000000006</v>
      </c>
      <c r="E133" s="38">
        <v>-0.17459999999999565</v>
      </c>
      <c r="F133" s="38">
        <v>790.92405991392877</v>
      </c>
      <c r="G133" s="38"/>
      <c r="H133" s="38">
        <v>15.548735377000018</v>
      </c>
      <c r="I133" s="38">
        <v>65.479299999999995</v>
      </c>
      <c r="J133" s="38">
        <v>-6098.5285400860712</v>
      </c>
      <c r="K133" s="38">
        <v>712.98289999999997</v>
      </c>
      <c r="L133" s="38">
        <v>78.860324836000004</v>
      </c>
      <c r="M133" s="38">
        <v>0.12419999999999831</v>
      </c>
      <c r="N133" s="38">
        <v>1386.0401999999999</v>
      </c>
      <c r="O133" s="38">
        <v>0.19189999999999999</v>
      </c>
      <c r="P133" s="38">
        <v>74.260082557000004</v>
      </c>
      <c r="Q133" s="38">
        <v>5.2199999999999899E-2</v>
      </c>
      <c r="R133" s="38">
        <v>1233.2342374000002</v>
      </c>
      <c r="S133" s="38">
        <v>62.557499999999997</v>
      </c>
      <c r="T133" s="38">
        <v>85.964700000999997</v>
      </c>
      <c r="U133" s="38">
        <v>-0.13072000000000586</v>
      </c>
      <c r="V133" s="38">
        <v>1172.50869577</v>
      </c>
      <c r="W133" s="38">
        <v>-74.999700000000004</v>
      </c>
      <c r="X133" s="38">
        <v>114.671099</v>
      </c>
      <c r="Y133" s="38">
        <v>-0.89461000999999996</v>
      </c>
      <c r="Z133" s="38">
        <v>1631.4054900000001</v>
      </c>
      <c r="AA133" s="38">
        <v>1.1234</v>
      </c>
      <c r="AB133" s="38">
        <v>74.975999999999999</v>
      </c>
      <c r="AC133" s="39">
        <v>-1.3699999999999908E-2</v>
      </c>
      <c r="AD133" s="38">
        <v>1823.4508960000001</v>
      </c>
      <c r="AE133" s="38">
        <v>14.574499899999999</v>
      </c>
      <c r="AF133" s="38">
        <v>188.0849</v>
      </c>
      <c r="AG133" s="38">
        <v>11.495299999999999</v>
      </c>
      <c r="AH133" s="38">
        <v>22.690799999999999</v>
      </c>
      <c r="AI133" s="38">
        <v>0.22589999999999999</v>
      </c>
    </row>
    <row r="134" spans="1:35" x14ac:dyDescent="0.25">
      <c r="A134" s="36" t="s">
        <v>61</v>
      </c>
      <c r="B134" s="40">
        <v>17988.246650310597</v>
      </c>
      <c r="C134" s="40">
        <v>719.07036702296136</v>
      </c>
      <c r="D134" s="40">
        <v>1652.251802172214</v>
      </c>
      <c r="E134" s="40">
        <v>106.69819999999999</v>
      </c>
      <c r="F134" s="40">
        <v>18649.91326553078</v>
      </c>
      <c r="G134" s="40">
        <v>799.15955996267542</v>
      </c>
      <c r="H134" s="40">
        <v>1246.8722825301963</v>
      </c>
      <c r="I134" s="40">
        <v>122.85429999999998</v>
      </c>
      <c r="J134" s="40">
        <v>12857.448533784162</v>
      </c>
      <c r="K134" s="40">
        <v>1611.6096599626753</v>
      </c>
      <c r="L134" s="40">
        <v>1276.3556682533733</v>
      </c>
      <c r="M134" s="40">
        <v>67.821500000000015</v>
      </c>
      <c r="N134" s="40">
        <v>13060.920775789999</v>
      </c>
      <c r="O134" s="40">
        <v>1443.5031599600004</v>
      </c>
      <c r="P134" s="40">
        <v>1426.4923412721082</v>
      </c>
      <c r="Q134" s="40">
        <v>55.035800000000002</v>
      </c>
      <c r="R134" s="40">
        <v>14209.604995943739</v>
      </c>
      <c r="S134" s="40">
        <v>1532.4000599626754</v>
      </c>
      <c r="T134" s="40">
        <v>1273.2848865056469</v>
      </c>
      <c r="U134" s="40">
        <v>-3.7793199000000062</v>
      </c>
      <c r="V134" s="40">
        <v>13742.280506480003</v>
      </c>
      <c r="W134" s="40">
        <v>1441.5285728888127</v>
      </c>
      <c r="X134" s="40">
        <v>1393.0665221586335</v>
      </c>
      <c r="Y134" s="40">
        <v>82.682090000000002</v>
      </c>
      <c r="Z134" s="40">
        <v>14673.050720000003</v>
      </c>
      <c r="AA134" s="40">
        <v>1423.7869099999996</v>
      </c>
      <c r="AB134" s="40">
        <v>1230.7107172316537</v>
      </c>
      <c r="AC134" s="40">
        <v>-79.195561000000012</v>
      </c>
      <c r="AD134" s="40">
        <v>15470.017969000008</v>
      </c>
      <c r="AE134" s="40">
        <v>1525.9885787999999</v>
      </c>
      <c r="AF134" s="40">
        <v>1613.0256100309928</v>
      </c>
      <c r="AG134" s="40">
        <v>182.64485760000002</v>
      </c>
      <c r="AH134" s="40">
        <v>1792.4782328999995</v>
      </c>
      <c r="AI134" s="40">
        <v>25.553700000000003</v>
      </c>
    </row>
    <row r="135" spans="1:35" x14ac:dyDescent="0.25">
      <c r="A135" s="36" t="s">
        <v>201</v>
      </c>
      <c r="B135" s="28">
        <f>B134-B10</f>
        <v>7693.338698380383</v>
      </c>
      <c r="C135" s="28">
        <f t="shared" ref="C135:AI135" si="1">C134-C10</f>
        <v>210.51540000000023</v>
      </c>
      <c r="D135" s="28">
        <f t="shared" si="1"/>
        <v>915.4478999236494</v>
      </c>
      <c r="E135" s="28">
        <f t="shared" si="1"/>
        <v>75.91</v>
      </c>
      <c r="F135" s="28">
        <f t="shared" si="1"/>
        <v>8015.3361534579217</v>
      </c>
      <c r="G135" s="28">
        <f t="shared" si="1"/>
        <v>216.76760000000002</v>
      </c>
      <c r="H135" s="28">
        <f t="shared" si="1"/>
        <v>703.2172904545497</v>
      </c>
      <c r="I135" s="28">
        <f t="shared" si="1"/>
        <v>76.593299999999985</v>
      </c>
      <c r="J135" s="28">
        <f t="shared" si="1"/>
        <v>1831.7427250425917</v>
      </c>
      <c r="K135" s="28">
        <f t="shared" si="1"/>
        <v>954.64329999999984</v>
      </c>
      <c r="L135" s="28">
        <f t="shared" si="1"/>
        <v>813.61749642066388</v>
      </c>
      <c r="M135" s="28">
        <f t="shared" si="1"/>
        <v>15.833600000000018</v>
      </c>
      <c r="N135" s="28">
        <f t="shared" si="1"/>
        <v>8973.9727760199985</v>
      </c>
      <c r="O135" s="28">
        <f t="shared" si="1"/>
        <v>244.3531000000005</v>
      </c>
      <c r="P135" s="28">
        <f t="shared" si="1"/>
        <v>855.60308414699375</v>
      </c>
      <c r="Q135" s="28">
        <f t="shared" si="1"/>
        <v>13.004399999999997</v>
      </c>
      <c r="R135" s="28">
        <f t="shared" si="1"/>
        <v>9609.8106005023546</v>
      </c>
      <c r="S135" s="28">
        <f t="shared" si="1"/>
        <v>358.06760000000008</v>
      </c>
      <c r="T135" s="28">
        <f t="shared" si="1"/>
        <v>814.17979896666429</v>
      </c>
      <c r="U135" s="28">
        <f t="shared" si="1"/>
        <v>54.689479999999996</v>
      </c>
      <c r="V135" s="28">
        <f t="shared" si="1"/>
        <v>9474.0731966400035</v>
      </c>
      <c r="W135" s="28">
        <f t="shared" si="1"/>
        <v>281.17949999999973</v>
      </c>
      <c r="X135" s="28">
        <f t="shared" si="1"/>
        <v>917.52332255883584</v>
      </c>
      <c r="Y135" s="28">
        <f t="shared" si="1"/>
        <v>62.812489999999997</v>
      </c>
      <c r="Z135" s="28">
        <f t="shared" si="1"/>
        <v>10471.708640000004</v>
      </c>
      <c r="AA135" s="28">
        <f t="shared" si="1"/>
        <v>253.57759999999985</v>
      </c>
      <c r="AB135" s="28">
        <f t="shared" si="1"/>
        <v>787.21380422710365</v>
      </c>
      <c r="AC135" s="28">
        <f t="shared" si="1"/>
        <v>-65.192100000000011</v>
      </c>
      <c r="AD135" s="28">
        <f t="shared" si="1"/>
        <v>10865.745781000009</v>
      </c>
      <c r="AE135" s="28">
        <f t="shared" si="1"/>
        <v>212.9745998999997</v>
      </c>
      <c r="AF135" s="28">
        <f t="shared" si="1"/>
        <v>830.21668173439275</v>
      </c>
      <c r="AG135" s="28">
        <f t="shared" si="1"/>
        <v>-12.490809999999982</v>
      </c>
      <c r="AH135" s="28">
        <f t="shared" si="1"/>
        <v>1228.2562273099995</v>
      </c>
      <c r="AI135" s="28">
        <f t="shared" si="1"/>
        <v>4.8185000000000038</v>
      </c>
    </row>
    <row r="136" spans="1:35" x14ac:dyDescent="0.25">
      <c r="A136" s="36" t="s">
        <v>202</v>
      </c>
      <c r="B136" s="27">
        <f t="shared" ref="B136:C136" si="2">B10/B134</f>
        <v>0.57231303039490267</v>
      </c>
      <c r="C136" s="27">
        <f t="shared" si="2"/>
        <v>0.70723950025703386</v>
      </c>
      <c r="D136" s="27">
        <f t="shared" ref="D136" si="3">D10/D134</f>
        <v>0.44593923352353987</v>
      </c>
      <c r="E136" s="27">
        <f t="shared" ref="E136" si="4">E10/E134</f>
        <v>0.28855407120270071</v>
      </c>
      <c r="F136" s="27">
        <f t="shared" ref="F136" si="5">F10/F134</f>
        <v>0.57022126380222582</v>
      </c>
      <c r="G136" s="27">
        <f t="shared" ref="G136" si="6">G10/G134</f>
        <v>0.72875554412422461</v>
      </c>
      <c r="H136" s="27">
        <f t="shared" ref="H136" si="7">H10/H134</f>
        <v>0.43601497899403391</v>
      </c>
      <c r="I136" s="27">
        <f t="shared" ref="I136" si="8">I10/I134</f>
        <v>0.37655173648785595</v>
      </c>
      <c r="J136" s="27">
        <f t="shared" ref="J136" si="9">J10/J134</f>
        <v>0.85753450848125001</v>
      </c>
      <c r="K136" s="27">
        <f t="shared" ref="K136" si="10">K10/K134</f>
        <v>0.40764607974482525</v>
      </c>
      <c r="L136" s="27">
        <f t="shared" ref="L136" si="11">L10/L134</f>
        <v>0.36254641503331325</v>
      </c>
      <c r="M136" s="27">
        <f t="shared" ref="M136" si="12">M10/M134</f>
        <v>0.76654010896249691</v>
      </c>
      <c r="N136" s="27">
        <f t="shared" ref="N136" si="13">N10/N134</f>
        <v>0.3129142324594491</v>
      </c>
      <c r="O136" s="27">
        <f t="shared" ref="O136" si="14">O10/O134</f>
        <v>0.83072215788791792</v>
      </c>
      <c r="P136" s="27">
        <f t="shared" ref="P136" si="15">P10/P134</f>
        <v>0.40020492266787111</v>
      </c>
      <c r="Q136" s="27">
        <f t="shared" ref="Q136" si="16">Q10/Q134</f>
        <v>0.76371016683685899</v>
      </c>
      <c r="R136" s="27">
        <f t="shared" ref="R136" si="17">R10/R134</f>
        <v>0.32371022253992549</v>
      </c>
      <c r="S136" s="27">
        <f t="shared" ref="S136" si="18">S10/S134</f>
        <v>0.76633543070422383</v>
      </c>
      <c r="T136" s="27">
        <f t="shared" ref="T136" si="19">T10/T134</f>
        <v>0.36056745226822928</v>
      </c>
      <c r="U136" s="37" t="s">
        <v>200</v>
      </c>
      <c r="V136" s="27">
        <f t="shared" ref="V136:AB136" si="20">V10/V134</f>
        <v>0.3105894474958053</v>
      </c>
      <c r="W136" s="27">
        <f t="shared" si="20"/>
        <v>0.80494351254063723</v>
      </c>
      <c r="X136" s="27">
        <f t="shared" si="20"/>
        <v>0.34136431536874295</v>
      </c>
      <c r="Y136" s="27">
        <f t="shared" si="20"/>
        <v>0.24031322865689536</v>
      </c>
      <c r="Z136" s="27">
        <f t="shared" si="20"/>
        <v>0.28633050891546286</v>
      </c>
      <c r="AA136" s="27">
        <f t="shared" si="20"/>
        <v>0.82189919136143774</v>
      </c>
      <c r="AB136" s="27">
        <f t="shared" si="20"/>
        <v>0.3603583740638473</v>
      </c>
      <c r="AC136" s="37" t="s">
        <v>200</v>
      </c>
      <c r="AD136" s="27">
        <f>AD10/AD134</f>
        <v>0.29762552294550587</v>
      </c>
      <c r="AE136" s="37" t="s">
        <v>200</v>
      </c>
      <c r="AF136" s="27">
        <f>AF10/AF134</f>
        <v>0.48530471148660753</v>
      </c>
      <c r="AG136" s="37" t="s">
        <v>200</v>
      </c>
      <c r="AH136" s="27">
        <f>AH10/AH134</f>
        <v>0.31477202636774076</v>
      </c>
      <c r="AI136" s="27">
        <f>AI10/AI134</f>
        <v>0.81143630863632255</v>
      </c>
    </row>
    <row r="137" spans="1:35" x14ac:dyDescent="0.25">
      <c r="A137" s="31" t="s">
        <v>203</v>
      </c>
    </row>
    <row r="138" spans="1:35" x14ac:dyDescent="0.25">
      <c r="A138" s="1" t="s">
        <v>218</v>
      </c>
    </row>
  </sheetData>
  <mergeCells count="28">
    <mergeCell ref="AH3:AI3"/>
    <mergeCell ref="AH4:AI4"/>
    <mergeCell ref="A1:AI1"/>
    <mergeCell ref="A2:AI2"/>
    <mergeCell ref="V3:Y3"/>
    <mergeCell ref="Z3:AC3"/>
    <mergeCell ref="R4:S4"/>
    <mergeCell ref="B3:E3"/>
    <mergeCell ref="T4:U4"/>
    <mergeCell ref="V4:W4"/>
    <mergeCell ref="F3:I3"/>
    <mergeCell ref="J3:M3"/>
    <mergeCell ref="N3:Q3"/>
    <mergeCell ref="R3:U3"/>
    <mergeCell ref="L4:M4"/>
    <mergeCell ref="N4:O4"/>
    <mergeCell ref="B4:C4"/>
    <mergeCell ref="D4:E4"/>
    <mergeCell ref="F4:G4"/>
    <mergeCell ref="H4:I4"/>
    <mergeCell ref="J4:K4"/>
    <mergeCell ref="X4:Y4"/>
    <mergeCell ref="P4:Q4"/>
    <mergeCell ref="AB4:AC4"/>
    <mergeCell ref="AD3:AG3"/>
    <mergeCell ref="AD4:AE4"/>
    <mergeCell ref="AF4:AG4"/>
    <mergeCell ref="Z4:AA4"/>
  </mergeCells>
  <pageMargins left="0.25" right="0.25" top="0.75" bottom="0.75" header="0.3" footer="0.3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7"/>
  <sheetViews>
    <sheetView zoomScale="85" zoomScaleNormal="85" workbookViewId="0">
      <pane xSplit="1" ySplit="5" topLeftCell="I6" activePane="bottomRight" state="frozen"/>
      <selection sqref="A1:U1"/>
      <selection pane="topRight" sqref="A1:U1"/>
      <selection pane="bottomLeft" sqref="A1:U1"/>
      <selection pane="bottomRight" activeCell="N9" sqref="N9"/>
    </sheetView>
  </sheetViews>
  <sheetFormatPr defaultRowHeight="15" x14ac:dyDescent="0.25"/>
  <cols>
    <col min="1" max="1" width="52.85546875" style="14" bestFit="1" customWidth="1"/>
    <col min="2" max="2" width="9.28515625" style="14" bestFit="1" customWidth="1"/>
    <col min="3" max="3" width="10" style="14" bestFit="1" customWidth="1"/>
    <col min="4" max="4" width="8.5703125" style="14" bestFit="1" customWidth="1"/>
    <col min="5" max="5" width="10" style="14" bestFit="1" customWidth="1"/>
    <col min="6" max="6" width="9.28515625" style="14" bestFit="1" customWidth="1"/>
    <col min="7" max="7" width="10" style="14" bestFit="1" customWidth="1"/>
    <col min="8" max="8" width="8.5703125" style="14" bestFit="1" customWidth="1"/>
    <col min="9" max="9" width="10" style="14" customWidth="1"/>
    <col min="10" max="10" width="9.28515625" style="14" bestFit="1" customWidth="1"/>
    <col min="11" max="11" width="10" style="14" bestFit="1" customWidth="1"/>
    <col min="12" max="12" width="8.5703125" style="14" bestFit="1" customWidth="1"/>
    <col min="13" max="13" width="10" style="14" bestFit="1" customWidth="1"/>
    <col min="14" max="14" width="9.28515625" style="14" bestFit="1" customWidth="1"/>
    <col min="15" max="15" width="10" style="14" bestFit="1" customWidth="1"/>
    <col min="16" max="16" width="8.5703125" style="14" bestFit="1" customWidth="1"/>
    <col min="17" max="17" width="10" style="14" bestFit="1" customWidth="1"/>
    <col min="18" max="18" width="9.28515625" style="14" bestFit="1" customWidth="1"/>
    <col min="19" max="19" width="10" style="14" bestFit="1" customWidth="1"/>
    <col min="20" max="20" width="8.5703125" style="14" bestFit="1" customWidth="1"/>
    <col min="21" max="21" width="10" style="14" customWidth="1"/>
    <col min="22" max="22" width="9.28515625" style="14" bestFit="1" customWidth="1"/>
    <col min="23" max="23" width="10" style="14" customWidth="1"/>
    <col min="24" max="24" width="8.5703125" style="14" bestFit="1" customWidth="1"/>
    <col min="25" max="25" width="10" style="14" bestFit="1" customWidth="1"/>
    <col min="26" max="26" width="9.28515625" style="14" bestFit="1" customWidth="1"/>
    <col min="27" max="27" width="10" style="14" bestFit="1" customWidth="1"/>
    <col min="28" max="28" width="8.5703125" style="14" bestFit="1" customWidth="1"/>
    <col min="29" max="29" width="10" style="14" customWidth="1"/>
    <col min="30" max="30" width="9.28515625" style="14" bestFit="1" customWidth="1"/>
    <col min="31" max="31" width="10" style="14" customWidth="1"/>
    <col min="32" max="32" width="9.140625" style="14"/>
    <col min="33" max="33" width="10" style="14" bestFit="1" customWidth="1"/>
    <col min="34" max="34" width="8.5703125" style="14" bestFit="1" customWidth="1"/>
    <col min="35" max="35" width="10" style="14" bestFit="1" customWidth="1"/>
    <col min="36" max="16384" width="9.140625" style="14"/>
  </cols>
  <sheetData>
    <row r="1" spans="1:35" ht="39" customHeight="1" x14ac:dyDescent="0.35">
      <c r="A1" s="61" t="s">
        <v>198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</row>
    <row r="2" spans="1:35" ht="15.75" x14ac:dyDescent="0.25">
      <c r="A2" s="60" t="s">
        <v>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</row>
    <row r="3" spans="1:35" x14ac:dyDescent="0.25">
      <c r="A3" s="32"/>
      <c r="B3" s="64">
        <v>2015</v>
      </c>
      <c r="C3" s="63"/>
      <c r="D3" s="63"/>
      <c r="E3" s="63"/>
      <c r="F3" s="62">
        <v>2016</v>
      </c>
      <c r="G3" s="63"/>
      <c r="H3" s="63"/>
      <c r="I3" s="63"/>
      <c r="J3" s="62">
        <v>2017</v>
      </c>
      <c r="K3" s="63"/>
      <c r="L3" s="63"/>
      <c r="M3" s="63"/>
      <c r="N3" s="62">
        <v>2018</v>
      </c>
      <c r="O3" s="63"/>
      <c r="P3" s="63"/>
      <c r="Q3" s="63"/>
      <c r="R3" s="62">
        <v>2019</v>
      </c>
      <c r="S3" s="63"/>
      <c r="T3" s="63"/>
      <c r="U3" s="63"/>
      <c r="V3" s="62">
        <v>2020</v>
      </c>
      <c r="W3" s="63"/>
      <c r="X3" s="63"/>
      <c r="Y3" s="63"/>
      <c r="Z3" s="62">
        <v>2021</v>
      </c>
      <c r="AA3" s="63"/>
      <c r="AB3" s="63"/>
      <c r="AC3" s="63"/>
      <c r="AD3" s="62">
        <v>2022</v>
      </c>
      <c r="AE3" s="63"/>
      <c r="AF3" s="63"/>
      <c r="AG3" s="63"/>
      <c r="AH3" s="57">
        <v>2023</v>
      </c>
      <c r="AI3" s="56"/>
    </row>
    <row r="4" spans="1:35" ht="15" customHeight="1" x14ac:dyDescent="0.25">
      <c r="A4" s="32"/>
      <c r="B4" s="64" t="s">
        <v>1</v>
      </c>
      <c r="C4" s="63"/>
      <c r="D4" s="62" t="s">
        <v>2</v>
      </c>
      <c r="E4" s="63"/>
      <c r="F4" s="62" t="s">
        <v>1</v>
      </c>
      <c r="G4" s="63"/>
      <c r="H4" s="62" t="s">
        <v>2</v>
      </c>
      <c r="I4" s="63"/>
      <c r="J4" s="62" t="s">
        <v>1</v>
      </c>
      <c r="K4" s="63"/>
      <c r="L4" s="62" t="s">
        <v>2</v>
      </c>
      <c r="M4" s="63"/>
      <c r="N4" s="62" t="s">
        <v>1</v>
      </c>
      <c r="O4" s="63"/>
      <c r="P4" s="62" t="s">
        <v>2</v>
      </c>
      <c r="Q4" s="63"/>
      <c r="R4" s="62" t="s">
        <v>1</v>
      </c>
      <c r="S4" s="63"/>
      <c r="T4" s="62" t="s">
        <v>2</v>
      </c>
      <c r="U4" s="63"/>
      <c r="V4" s="62" t="s">
        <v>1</v>
      </c>
      <c r="W4" s="63"/>
      <c r="X4" s="62" t="s">
        <v>2</v>
      </c>
      <c r="Y4" s="63"/>
      <c r="Z4" s="62" t="s">
        <v>1</v>
      </c>
      <c r="AA4" s="63"/>
      <c r="AB4" s="58" t="s">
        <v>2</v>
      </c>
      <c r="AC4" s="59"/>
      <c r="AD4" s="62" t="s">
        <v>1</v>
      </c>
      <c r="AE4" s="63"/>
      <c r="AF4" s="58" t="s">
        <v>2</v>
      </c>
      <c r="AG4" s="59"/>
      <c r="AH4" s="58" t="s">
        <v>217</v>
      </c>
      <c r="AI4" s="59"/>
    </row>
    <row r="5" spans="1:35" x14ac:dyDescent="0.25">
      <c r="A5" s="33"/>
      <c r="B5" s="34" t="s">
        <v>3</v>
      </c>
      <c r="C5" s="34" t="s">
        <v>4</v>
      </c>
      <c r="D5" s="34" t="s">
        <v>3</v>
      </c>
      <c r="E5" s="34" t="s">
        <v>4</v>
      </c>
      <c r="F5" s="34" t="s">
        <v>3</v>
      </c>
      <c r="G5" s="34" t="s">
        <v>4</v>
      </c>
      <c r="H5" s="34" t="s">
        <v>3</v>
      </c>
      <c r="I5" s="34" t="s">
        <v>4</v>
      </c>
      <c r="J5" s="34" t="s">
        <v>3</v>
      </c>
      <c r="K5" s="34" t="s">
        <v>4</v>
      </c>
      <c r="L5" s="34" t="s">
        <v>3</v>
      </c>
      <c r="M5" s="34" t="s">
        <v>4</v>
      </c>
      <c r="N5" s="34" t="s">
        <v>3</v>
      </c>
      <c r="O5" s="34" t="s">
        <v>4</v>
      </c>
      <c r="P5" s="34" t="s">
        <v>3</v>
      </c>
      <c r="Q5" s="34" t="s">
        <v>4</v>
      </c>
      <c r="R5" s="34" t="s">
        <v>3</v>
      </c>
      <c r="S5" s="34" t="s">
        <v>4</v>
      </c>
      <c r="T5" s="34" t="s">
        <v>3</v>
      </c>
      <c r="U5" s="34" t="s">
        <v>4</v>
      </c>
      <c r="V5" s="34" t="s">
        <v>3</v>
      </c>
      <c r="W5" s="34" t="s">
        <v>4</v>
      </c>
      <c r="X5" s="34" t="s">
        <v>3</v>
      </c>
      <c r="Y5" s="34" t="s">
        <v>4</v>
      </c>
      <c r="Z5" s="34" t="s">
        <v>3</v>
      </c>
      <c r="AA5" s="34" t="s">
        <v>4</v>
      </c>
      <c r="AB5" s="34" t="s">
        <v>3</v>
      </c>
      <c r="AC5" s="34" t="s">
        <v>4</v>
      </c>
      <c r="AD5" s="34" t="s">
        <v>3</v>
      </c>
      <c r="AE5" s="35" t="s">
        <v>4</v>
      </c>
      <c r="AF5" s="34" t="s">
        <v>3</v>
      </c>
      <c r="AG5" s="35" t="s">
        <v>4</v>
      </c>
      <c r="AH5" s="34" t="s">
        <v>3</v>
      </c>
      <c r="AI5" s="34" t="s">
        <v>4</v>
      </c>
    </row>
    <row r="6" spans="1:35" x14ac:dyDescent="0.25">
      <c r="A6" s="42" t="s">
        <v>0</v>
      </c>
      <c r="B6" s="38">
        <v>0.98983999999999994</v>
      </c>
      <c r="C6" s="38">
        <v>3.0419999999999998</v>
      </c>
      <c r="D6" s="38">
        <v>0.37803999999999993</v>
      </c>
      <c r="E6" s="38">
        <v>2.4810000000000003</v>
      </c>
      <c r="F6" s="38">
        <v>1.14411</v>
      </c>
      <c r="G6" s="38"/>
      <c r="H6" s="38">
        <v>0.22027000000000002</v>
      </c>
      <c r="I6" s="38">
        <v>-2.0839999999999996</v>
      </c>
      <c r="J6" s="38">
        <v>5.8020000000000002E-2</v>
      </c>
      <c r="K6" s="38"/>
      <c r="L6" s="38">
        <v>-0.58089999999999997</v>
      </c>
      <c r="M6" s="38">
        <v>8.3609999999999989</v>
      </c>
      <c r="N6" s="38">
        <v>0.2041</v>
      </c>
      <c r="O6" s="38">
        <v>5.2200000000000003E-2</v>
      </c>
      <c r="P6" s="38">
        <v>0.14499999999999999</v>
      </c>
      <c r="Q6" s="38">
        <v>-0.59800000000000009</v>
      </c>
      <c r="R6" s="38">
        <v>0.20661000000000002</v>
      </c>
      <c r="S6" s="38">
        <v>0.19221000000000002</v>
      </c>
      <c r="T6" s="38">
        <v>0.72286000000000006</v>
      </c>
      <c r="U6" s="38">
        <v>-2.42</v>
      </c>
      <c r="V6" s="38">
        <v>1.29169</v>
      </c>
      <c r="W6" s="38">
        <v>0.19220000000000001</v>
      </c>
      <c r="X6" s="38">
        <v>1.0465599999999997</v>
      </c>
      <c r="Y6" s="38">
        <v>-0.14000000000000001</v>
      </c>
      <c r="Z6" s="38">
        <v>3.38767</v>
      </c>
      <c r="AA6" s="38">
        <v>0.79519000000000006</v>
      </c>
      <c r="AB6" s="38">
        <v>1.7355800000000001</v>
      </c>
      <c r="AC6" s="39"/>
      <c r="AD6" s="38">
        <v>6.4135100000000005</v>
      </c>
      <c r="AE6" s="38">
        <v>1.9000000000000001E-4</v>
      </c>
      <c r="AF6" s="38">
        <v>1.3175000000000001</v>
      </c>
      <c r="AG6" s="38">
        <v>-0.38883000000000001</v>
      </c>
      <c r="AH6" s="38">
        <v>2.3442400000000001</v>
      </c>
      <c r="AI6" s="38">
        <v>-8.0000000000000004E-4</v>
      </c>
    </row>
    <row r="7" spans="1:35" x14ac:dyDescent="0.25">
      <c r="A7" s="42" t="s">
        <v>5</v>
      </c>
      <c r="B7" s="38">
        <v>19.542450000000002</v>
      </c>
      <c r="C7" s="38">
        <v>7.3460000000000001</v>
      </c>
      <c r="D7" s="38">
        <v>-8.3337800000000009</v>
      </c>
      <c r="E7" s="38">
        <v>0.71237000000000017</v>
      </c>
      <c r="F7" s="38">
        <v>23.722450000000002</v>
      </c>
      <c r="G7" s="38">
        <v>20.724</v>
      </c>
      <c r="H7" s="38">
        <v>7.1431100000000001</v>
      </c>
      <c r="I7" s="38">
        <v>9.6043000000000003</v>
      </c>
      <c r="J7" s="38">
        <v>23.761479999999999</v>
      </c>
      <c r="K7" s="38">
        <v>18.522300000000001</v>
      </c>
      <c r="L7" s="38">
        <v>0.44001000000000001</v>
      </c>
      <c r="M7" s="38">
        <v>0.17620999999999998</v>
      </c>
      <c r="N7" s="38">
        <v>21.2486</v>
      </c>
      <c r="O7" s="38">
        <v>16.38738</v>
      </c>
      <c r="P7" s="38">
        <v>-2.3958400000000006</v>
      </c>
      <c r="Q7" s="38">
        <v>0.47354000000000052</v>
      </c>
      <c r="R7" s="38">
        <v>55.770610000000005</v>
      </c>
      <c r="S7" s="38">
        <v>16.00985</v>
      </c>
      <c r="T7" s="38">
        <v>31.494289999999999</v>
      </c>
      <c r="U7" s="38">
        <v>1.1709200000000002</v>
      </c>
      <c r="V7" s="38">
        <v>51.855170000000001</v>
      </c>
      <c r="W7" s="38">
        <v>22.844429999999999</v>
      </c>
      <c r="X7" s="38">
        <v>-18.486149999999999</v>
      </c>
      <c r="Y7" s="38">
        <v>1.1707800000000002</v>
      </c>
      <c r="Z7" s="38">
        <v>37.668750000000003</v>
      </c>
      <c r="AA7" s="38">
        <v>24.747260000000001</v>
      </c>
      <c r="AB7" s="38">
        <v>-14.953749999999999</v>
      </c>
      <c r="AC7" s="39">
        <v>1.68767</v>
      </c>
      <c r="AD7" s="38">
        <v>106.18182</v>
      </c>
      <c r="AE7" s="38">
        <v>40.781060000000004</v>
      </c>
      <c r="AF7" s="38">
        <v>74.805269999999993</v>
      </c>
      <c r="AG7" s="38">
        <v>24.651750000000003</v>
      </c>
      <c r="AH7" s="38">
        <v>-3.0106600000000006</v>
      </c>
      <c r="AI7" s="38">
        <v>-1.9704700000000002</v>
      </c>
    </row>
    <row r="8" spans="1:35" x14ac:dyDescent="0.25">
      <c r="A8" s="42" t="s">
        <v>62</v>
      </c>
      <c r="B8" s="38">
        <v>14.363630000000001</v>
      </c>
      <c r="C8" s="38">
        <v>288.61309</v>
      </c>
      <c r="D8" s="38">
        <v>-21.928539999999998</v>
      </c>
      <c r="E8" s="38">
        <v>10.41893</v>
      </c>
      <c r="F8" s="38">
        <v>20.122609999999998</v>
      </c>
      <c r="G8" s="38">
        <v>293.10505000000001</v>
      </c>
      <c r="H8" s="38">
        <v>-1.3377000000000003</v>
      </c>
      <c r="I8" s="38">
        <v>24.640829999999998</v>
      </c>
      <c r="J8" s="38">
        <v>23.290140000000001</v>
      </c>
      <c r="K8" s="38">
        <v>215.21525000000003</v>
      </c>
      <c r="L8" s="38">
        <v>-2.7770900000000003</v>
      </c>
      <c r="M8" s="38">
        <v>41.508899999999997</v>
      </c>
      <c r="N8" s="38">
        <v>25.005969999999998</v>
      </c>
      <c r="O8" s="38">
        <v>213.23980999999998</v>
      </c>
      <c r="P8" s="38">
        <v>1.63293</v>
      </c>
      <c r="Q8" s="38">
        <v>50.547000000000004</v>
      </c>
      <c r="R8" s="38">
        <v>28.092739999999999</v>
      </c>
      <c r="S8" s="38">
        <v>209.2944</v>
      </c>
      <c r="T8" s="38">
        <v>2.1128500000000003</v>
      </c>
      <c r="U8" s="38">
        <v>103.85133999999999</v>
      </c>
      <c r="V8" s="38">
        <v>27.103529999999999</v>
      </c>
      <c r="W8" s="38">
        <v>210.23716000000002</v>
      </c>
      <c r="X8" s="38">
        <v>-3.0390699999999997</v>
      </c>
      <c r="Y8" s="38">
        <v>85.252690000000001</v>
      </c>
      <c r="Z8" s="38">
        <v>21.563780000000001</v>
      </c>
      <c r="AA8" s="38">
        <v>205.55527999999998</v>
      </c>
      <c r="AB8" s="38">
        <v>-1.3704099999999999</v>
      </c>
      <c r="AC8" s="39">
        <v>65.043090000000007</v>
      </c>
      <c r="AD8" s="38">
        <v>29.048909999999999</v>
      </c>
      <c r="AE8" s="38">
        <v>256.20307000000003</v>
      </c>
      <c r="AF8" s="38">
        <v>-9.2870099999999987</v>
      </c>
      <c r="AG8" s="38">
        <v>179.12757000000002</v>
      </c>
      <c r="AH8" s="38">
        <v>12.237609999999997</v>
      </c>
      <c r="AI8" s="38">
        <v>7.3278700000000008</v>
      </c>
    </row>
    <row r="9" spans="1:35" x14ac:dyDescent="0.25">
      <c r="A9" s="42" t="s">
        <v>7</v>
      </c>
      <c r="B9" s="38">
        <v>3269.8064299999996</v>
      </c>
      <c r="C9" s="38">
        <v>807.8278600000001</v>
      </c>
      <c r="D9" s="38">
        <v>227.16181487053348</v>
      </c>
      <c r="E9" s="38">
        <v>211.95618999999999</v>
      </c>
      <c r="F9" s="38">
        <v>4260.92742</v>
      </c>
      <c r="G9" s="38">
        <v>1280.0197899999998</v>
      </c>
      <c r="H9" s="38">
        <v>286.27308709486664</v>
      </c>
      <c r="I9" s="38">
        <v>454.82015000000001</v>
      </c>
      <c r="J9" s="38">
        <v>4746.7278100000003</v>
      </c>
      <c r="K9" s="38">
        <v>1644.48531</v>
      </c>
      <c r="L9" s="38">
        <v>503.54637543315408</v>
      </c>
      <c r="M9" s="38">
        <v>252.13386</v>
      </c>
      <c r="N9" s="38">
        <v>5062.9880200000007</v>
      </c>
      <c r="O9" s="38">
        <v>1722.17526</v>
      </c>
      <c r="P9" s="38">
        <v>604.58384999999998</v>
      </c>
      <c r="Q9" s="38">
        <v>206.67457333298719</v>
      </c>
      <c r="R9" s="38">
        <v>5404.2706799999996</v>
      </c>
      <c r="S9" s="38">
        <v>2090.9075600000001</v>
      </c>
      <c r="T9" s="38">
        <v>440.03988000000004</v>
      </c>
      <c r="U9" s="38">
        <v>180.67045999999999</v>
      </c>
      <c r="V9" s="38">
        <v>5261.5448611351603</v>
      </c>
      <c r="W9" s="38">
        <v>2059.7075099999997</v>
      </c>
      <c r="X9" s="38">
        <v>294.63455599999998</v>
      </c>
      <c r="Y9" s="38">
        <v>25.365650000000006</v>
      </c>
      <c r="Z9" s="38">
        <v>6102.94445</v>
      </c>
      <c r="AA9" s="38">
        <v>2384.5777119999998</v>
      </c>
      <c r="AB9" s="38">
        <v>1001.85361</v>
      </c>
      <c r="AC9" s="39">
        <v>293.98887687120003</v>
      </c>
      <c r="AD9" s="38">
        <v>4738.1494400000001</v>
      </c>
      <c r="AE9" s="38">
        <v>2382.0215422000001</v>
      </c>
      <c r="AF9" s="38">
        <v>341.94715999999994</v>
      </c>
      <c r="AG9" s="38">
        <v>169.10624999999999</v>
      </c>
      <c r="AH9" s="38">
        <v>396.18166999999994</v>
      </c>
      <c r="AI9" s="38">
        <v>119.54346480000001</v>
      </c>
    </row>
    <row r="10" spans="1:35" x14ac:dyDescent="0.25">
      <c r="A10" s="45" t="s">
        <v>199</v>
      </c>
      <c r="B10" s="40">
        <f>SUM(B6:B9)</f>
        <v>3304.7023499999996</v>
      </c>
      <c r="C10" s="40">
        <f t="shared" ref="C10:AI10" si="0">SUM(C6:C9)</f>
        <v>1106.8289500000001</v>
      </c>
      <c r="D10" s="40">
        <f t="shared" si="0"/>
        <v>197.27753487053349</v>
      </c>
      <c r="E10" s="40">
        <f t="shared" si="0"/>
        <v>225.56849</v>
      </c>
      <c r="F10" s="40">
        <f t="shared" si="0"/>
        <v>4305.9165899999998</v>
      </c>
      <c r="G10" s="40">
        <f t="shared" si="0"/>
        <v>1593.8488399999999</v>
      </c>
      <c r="H10" s="40">
        <f t="shared" si="0"/>
        <v>292.29876709486666</v>
      </c>
      <c r="I10" s="40">
        <f t="shared" si="0"/>
        <v>486.98128000000003</v>
      </c>
      <c r="J10" s="40">
        <f t="shared" si="0"/>
        <v>4793.83745</v>
      </c>
      <c r="K10" s="40">
        <f t="shared" si="0"/>
        <v>1878.2228600000001</v>
      </c>
      <c r="L10" s="40">
        <f t="shared" si="0"/>
        <v>500.62839543315408</v>
      </c>
      <c r="M10" s="40">
        <f t="shared" si="0"/>
        <v>302.17997000000003</v>
      </c>
      <c r="N10" s="40">
        <f t="shared" si="0"/>
        <v>5109.4466900000007</v>
      </c>
      <c r="O10" s="40">
        <f t="shared" si="0"/>
        <v>1951.85465</v>
      </c>
      <c r="P10" s="40">
        <f t="shared" si="0"/>
        <v>603.96593999999993</v>
      </c>
      <c r="Q10" s="40">
        <f t="shared" si="0"/>
        <v>257.09711333298719</v>
      </c>
      <c r="R10" s="40">
        <f t="shared" si="0"/>
        <v>5488.3406399999994</v>
      </c>
      <c r="S10" s="40">
        <f t="shared" si="0"/>
        <v>2316.4040199999999</v>
      </c>
      <c r="T10" s="40">
        <f t="shared" si="0"/>
        <v>474.36988000000002</v>
      </c>
      <c r="U10" s="40">
        <f t="shared" si="0"/>
        <v>283.27271999999999</v>
      </c>
      <c r="V10" s="40">
        <f t="shared" si="0"/>
        <v>5341.7952511351605</v>
      </c>
      <c r="W10" s="40">
        <f t="shared" si="0"/>
        <v>2292.9812999999999</v>
      </c>
      <c r="X10" s="40">
        <f t="shared" si="0"/>
        <v>274.15589599999998</v>
      </c>
      <c r="Y10" s="40">
        <f t="shared" si="0"/>
        <v>111.64912</v>
      </c>
      <c r="Z10" s="40">
        <f t="shared" si="0"/>
        <v>6165.5646500000003</v>
      </c>
      <c r="AA10" s="40">
        <f t="shared" si="0"/>
        <v>2615.6754419999997</v>
      </c>
      <c r="AB10" s="40">
        <f t="shared" si="0"/>
        <v>987.26503000000002</v>
      </c>
      <c r="AC10" s="40">
        <f t="shared" si="0"/>
        <v>360.71963687120001</v>
      </c>
      <c r="AD10" s="40">
        <f t="shared" si="0"/>
        <v>4879.7936799999998</v>
      </c>
      <c r="AE10" s="40">
        <f t="shared" si="0"/>
        <v>2679.0058622000001</v>
      </c>
      <c r="AF10" s="40">
        <f t="shared" si="0"/>
        <v>408.78291999999993</v>
      </c>
      <c r="AG10" s="40">
        <f t="shared" si="0"/>
        <v>372.49674000000005</v>
      </c>
      <c r="AH10" s="40">
        <f t="shared" si="0"/>
        <v>407.75285999999994</v>
      </c>
      <c r="AI10" s="40">
        <f t="shared" si="0"/>
        <v>124.90006480000001</v>
      </c>
    </row>
    <row r="11" spans="1:35" x14ac:dyDescent="0.25">
      <c r="A11" s="42" t="s">
        <v>8</v>
      </c>
      <c r="B11" s="38">
        <v>16.100939999999998</v>
      </c>
      <c r="C11" s="38">
        <v>2.129</v>
      </c>
      <c r="D11" s="38">
        <v>-2.9481700000000002</v>
      </c>
      <c r="E11" s="38"/>
      <c r="F11" s="38">
        <v>13.514689999999998</v>
      </c>
      <c r="G11" s="38">
        <v>2.129</v>
      </c>
      <c r="H11" s="38">
        <v>1.4521600000000001</v>
      </c>
      <c r="I11" s="38"/>
      <c r="J11" s="38">
        <v>37.99091</v>
      </c>
      <c r="K11" s="38">
        <v>2.157</v>
      </c>
      <c r="L11" s="38">
        <v>1.06589</v>
      </c>
      <c r="M11" s="38">
        <v>2.8000000000000001E-2</v>
      </c>
      <c r="N11" s="38">
        <v>37.878200000000007</v>
      </c>
      <c r="O11" s="38">
        <v>2.1890000000000001</v>
      </c>
      <c r="P11" s="38">
        <v>1.0725899999999999</v>
      </c>
      <c r="Q11" s="38">
        <v>3.2000000000000001E-2</v>
      </c>
      <c r="R11" s="38">
        <v>37.382370000000002</v>
      </c>
      <c r="S11" s="38">
        <v>3.6739999999999995</v>
      </c>
      <c r="T11" s="38">
        <v>12.81343</v>
      </c>
      <c r="U11" s="38">
        <v>1.4850000000000001</v>
      </c>
      <c r="V11" s="38">
        <v>30.85519</v>
      </c>
      <c r="W11" s="38">
        <v>4.3358999999999996</v>
      </c>
      <c r="X11" s="38">
        <v>-2.4214600000000002</v>
      </c>
      <c r="Y11" s="38">
        <v>0.67790000000000006</v>
      </c>
      <c r="Z11" s="38">
        <v>6.72628</v>
      </c>
      <c r="AA11" s="38">
        <v>4.4489200000000002</v>
      </c>
      <c r="AB11" s="38">
        <v>0.56325000000000003</v>
      </c>
      <c r="AC11" s="39">
        <v>0.12692000000000001</v>
      </c>
      <c r="AD11" s="38">
        <v>12.739279999999999</v>
      </c>
      <c r="AE11" s="38">
        <v>4.6150000000000002</v>
      </c>
      <c r="AF11" s="38">
        <v>3.9215099999999996</v>
      </c>
      <c r="AG11" s="38">
        <v>0.16608000000000001</v>
      </c>
      <c r="AH11" s="38">
        <v>0.75143000000000004</v>
      </c>
      <c r="AI11" s="38">
        <v>9.8000000000000004E-2</v>
      </c>
    </row>
    <row r="12" spans="1:35" x14ac:dyDescent="0.25">
      <c r="A12" s="42" t="s">
        <v>9</v>
      </c>
      <c r="B12" s="38">
        <v>1017.7213700000001</v>
      </c>
      <c r="C12" s="38">
        <v>0.49704999999999999</v>
      </c>
      <c r="D12" s="38">
        <v>-126.12895999999998</v>
      </c>
      <c r="E12" s="38">
        <v>0.80830999999999997</v>
      </c>
      <c r="F12" s="38">
        <v>114.80345</v>
      </c>
      <c r="G12" s="38">
        <v>2.5649500000000005</v>
      </c>
      <c r="H12" s="38">
        <v>59.600090000000002</v>
      </c>
      <c r="I12" s="38">
        <v>0.90105999999999997</v>
      </c>
      <c r="J12" s="38">
        <v>122.66750000000002</v>
      </c>
      <c r="K12" s="38">
        <v>2.5720100000000001</v>
      </c>
      <c r="L12" s="38">
        <v>81.118800000000007</v>
      </c>
      <c r="M12" s="38">
        <v>9.3059999999999948E-2</v>
      </c>
      <c r="N12" s="38">
        <v>123.64289000000001</v>
      </c>
      <c r="O12" s="38">
        <v>5.8305199999999999</v>
      </c>
      <c r="P12" s="38">
        <v>-19.68037</v>
      </c>
      <c r="Q12" s="38">
        <v>3.0518200000000002</v>
      </c>
      <c r="R12" s="38">
        <v>135.88667000000004</v>
      </c>
      <c r="S12" s="38">
        <v>1.2171299999999998</v>
      </c>
      <c r="T12" s="38">
        <v>0.86696999999999957</v>
      </c>
      <c r="U12" s="38">
        <v>-6.1515099999999991</v>
      </c>
      <c r="V12" s="38">
        <v>138.14448000000002</v>
      </c>
      <c r="W12" s="38">
        <v>9.0949999999999989E-2</v>
      </c>
      <c r="X12" s="38">
        <v>-10.493669999999998</v>
      </c>
      <c r="Y12" s="38">
        <v>-1.1549800000000001</v>
      </c>
      <c r="Z12" s="38">
        <v>82.302689999999998</v>
      </c>
      <c r="AA12" s="38"/>
      <c r="AB12" s="38">
        <v>-23.51146</v>
      </c>
      <c r="AC12" s="39">
        <v>-8.2950000000000024E-2</v>
      </c>
      <c r="AD12" s="38">
        <v>110.51525999999998</v>
      </c>
      <c r="AE12" s="38">
        <v>2.1770900000000002</v>
      </c>
      <c r="AF12" s="38">
        <v>5.7509900000000069</v>
      </c>
      <c r="AG12" s="38">
        <v>2.0738400000000001</v>
      </c>
      <c r="AH12" s="38">
        <v>8.2279700000000009</v>
      </c>
      <c r="AI12" s="38">
        <v>-2.0671299999999997</v>
      </c>
    </row>
    <row r="13" spans="1:35" x14ac:dyDescent="0.25">
      <c r="A13" s="42" t="s">
        <v>63</v>
      </c>
      <c r="B13" s="38">
        <v>48.073450000000008</v>
      </c>
      <c r="C13" s="38">
        <v>10.775320000000001</v>
      </c>
      <c r="D13" s="38">
        <v>16.013169999999999</v>
      </c>
      <c r="E13" s="38">
        <v>0.32488000000000006</v>
      </c>
      <c r="F13" s="38">
        <v>42.642009999999999</v>
      </c>
      <c r="G13" s="38">
        <v>10.78501</v>
      </c>
      <c r="H13" s="38">
        <v>14.102029999999999</v>
      </c>
      <c r="I13" s="38">
        <v>5.2680000000000005E-2</v>
      </c>
      <c r="J13" s="38">
        <v>35.642859999999999</v>
      </c>
      <c r="K13" s="38">
        <v>11.23551</v>
      </c>
      <c r="L13" s="38">
        <v>44.819600000000001</v>
      </c>
      <c r="M13" s="38">
        <v>0.58533000000000002</v>
      </c>
      <c r="N13" s="38">
        <v>38.55471</v>
      </c>
      <c r="O13" s="38">
        <v>6.0768000000000004</v>
      </c>
      <c r="P13" s="38">
        <v>-0.82171000000000127</v>
      </c>
      <c r="Q13" s="38">
        <v>0.13288310507125597</v>
      </c>
      <c r="R13" s="38">
        <v>33.983310000000003</v>
      </c>
      <c r="S13" s="38">
        <v>8.2452199999999998</v>
      </c>
      <c r="T13" s="38">
        <v>5.3659600000000003</v>
      </c>
      <c r="U13" s="38">
        <v>7.0142699999999998</v>
      </c>
      <c r="V13" s="38">
        <v>34.726310000000005</v>
      </c>
      <c r="W13" s="38">
        <v>7.9932199999999991</v>
      </c>
      <c r="X13" s="38">
        <v>-7.0069200000000009</v>
      </c>
      <c r="Y13" s="38">
        <v>26.983919999999998</v>
      </c>
      <c r="Z13" s="38">
        <v>25.276710000000001</v>
      </c>
      <c r="AA13" s="38">
        <v>7.9255099999999992</v>
      </c>
      <c r="AB13" s="38">
        <v>-9.3101300000000009</v>
      </c>
      <c r="AC13" s="39">
        <v>6.5319499999999993</v>
      </c>
      <c r="AD13" s="38">
        <v>22.1953</v>
      </c>
      <c r="AE13" s="38">
        <v>6.2901199999999999</v>
      </c>
      <c r="AF13" s="38">
        <v>69.444400000000016</v>
      </c>
      <c r="AG13" s="38">
        <v>-4.5430700000000002</v>
      </c>
      <c r="AH13" s="38">
        <v>1.4040400000000002</v>
      </c>
      <c r="AI13" s="38">
        <v>1.0638999999999998</v>
      </c>
    </row>
    <row r="14" spans="1:35" x14ac:dyDescent="0.25">
      <c r="A14" s="42" t="s">
        <v>64</v>
      </c>
      <c r="B14" s="38">
        <v>0.33324999999999999</v>
      </c>
      <c r="C14" s="38"/>
      <c r="D14" s="38">
        <v>1.55E-2</v>
      </c>
      <c r="E14" s="38"/>
      <c r="F14" s="38"/>
      <c r="G14" s="38"/>
      <c r="H14" s="38">
        <v>-1.06E-2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38"/>
      <c r="AE14" s="38"/>
      <c r="AF14" s="38"/>
      <c r="AG14" s="38"/>
      <c r="AH14" s="38"/>
      <c r="AI14" s="38"/>
    </row>
    <row r="15" spans="1:35" x14ac:dyDescent="0.25">
      <c r="A15" s="42" t="s">
        <v>145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>
        <v>0.32599999999999996</v>
      </c>
      <c r="X15" s="38">
        <v>0</v>
      </c>
      <c r="Y15" s="38">
        <v>4.0000000000000001E-3</v>
      </c>
      <c r="Z15" s="38">
        <v>2.2278099999999998</v>
      </c>
      <c r="AA15" s="38"/>
      <c r="AB15" s="38"/>
      <c r="AC15" s="39"/>
      <c r="AD15" s="38"/>
      <c r="AE15" s="38"/>
      <c r="AF15" s="38"/>
      <c r="AG15" s="38"/>
      <c r="AH15" s="38"/>
      <c r="AI15" s="38"/>
    </row>
    <row r="16" spans="1:35" x14ac:dyDescent="0.25">
      <c r="A16" s="42" t="s">
        <v>126</v>
      </c>
      <c r="B16" s="38">
        <v>0.11234999999999999</v>
      </c>
      <c r="C16" s="38"/>
      <c r="D16" s="38"/>
      <c r="E16" s="38"/>
      <c r="F16" s="38">
        <v>8.7999999999999995E-2</v>
      </c>
      <c r="G16" s="38"/>
      <c r="H16" s="38"/>
      <c r="I16" s="38"/>
      <c r="J16" s="38">
        <v>8.7999999999999995E-2</v>
      </c>
      <c r="K16" s="38"/>
      <c r="L16" s="38"/>
      <c r="M16" s="38"/>
      <c r="N16" s="38">
        <v>8.7999999999999995E-2</v>
      </c>
      <c r="O16" s="38"/>
      <c r="P16" s="38">
        <v>-7.0000000000000001E-3</v>
      </c>
      <c r="Q16" s="38"/>
      <c r="R16" s="38"/>
      <c r="S16" s="38"/>
      <c r="T16" s="38">
        <v>-0.01</v>
      </c>
      <c r="U16" s="38"/>
      <c r="V16" s="38">
        <v>10.237999999999998</v>
      </c>
      <c r="W16" s="38"/>
      <c r="X16" s="38">
        <v>-7.0999999999999994E-2</v>
      </c>
      <c r="Y16" s="38"/>
      <c r="Z16" s="38">
        <v>10.697000000000001</v>
      </c>
      <c r="AA16" s="38"/>
      <c r="AB16" s="38">
        <v>0.58800000000000008</v>
      </c>
      <c r="AC16" s="39"/>
      <c r="AD16" s="38">
        <v>12.286</v>
      </c>
      <c r="AE16" s="38"/>
      <c r="AF16" s="38">
        <v>2.54</v>
      </c>
      <c r="AG16" s="38"/>
      <c r="AH16" s="38">
        <v>0.04</v>
      </c>
      <c r="AI16" s="38"/>
    </row>
    <row r="17" spans="1:35" x14ac:dyDescent="0.25">
      <c r="A17" s="42" t="s">
        <v>146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v>4.2921500000000004</v>
      </c>
      <c r="W17" s="38"/>
      <c r="X17" s="38"/>
      <c r="Y17" s="38"/>
      <c r="Z17" s="38"/>
      <c r="AA17" s="38"/>
      <c r="AB17" s="38"/>
      <c r="AC17" s="39"/>
      <c r="AD17" s="38"/>
      <c r="AE17" s="38"/>
      <c r="AF17" s="38"/>
      <c r="AG17" s="38"/>
      <c r="AH17" s="38"/>
      <c r="AI17" s="38"/>
    </row>
    <row r="18" spans="1:35" x14ac:dyDescent="0.25">
      <c r="A18" s="42" t="s">
        <v>65</v>
      </c>
      <c r="B18" s="38"/>
      <c r="C18" s="38"/>
      <c r="D18" s="38"/>
      <c r="E18" s="38"/>
      <c r="F18" s="38"/>
      <c r="G18" s="38"/>
      <c r="H18" s="38"/>
      <c r="I18" s="38">
        <v>3.3536899999999998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9"/>
      <c r="AD18" s="38"/>
      <c r="AE18" s="38"/>
      <c r="AF18" s="38"/>
      <c r="AG18" s="38"/>
      <c r="AH18" s="38"/>
      <c r="AI18" s="38"/>
    </row>
    <row r="19" spans="1:35" x14ac:dyDescent="0.25">
      <c r="A19" s="42" t="s">
        <v>147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v>0.87199999999999989</v>
      </c>
      <c r="W19" s="38"/>
      <c r="X19" s="38">
        <v>-6.9949999999999992</v>
      </c>
      <c r="Y19" s="38"/>
      <c r="Z19" s="38"/>
      <c r="AA19" s="38"/>
      <c r="AB19" s="38">
        <v>-0.77900000000000003</v>
      </c>
      <c r="AC19" s="39"/>
      <c r="AD19" s="38"/>
      <c r="AE19" s="38"/>
      <c r="AF19" s="38"/>
      <c r="AG19" s="38"/>
      <c r="AH19" s="38"/>
      <c r="AI19" s="38"/>
    </row>
    <row r="20" spans="1:35" x14ac:dyDescent="0.25">
      <c r="A20" s="42" t="s">
        <v>10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9"/>
      <c r="AD20" s="38">
        <v>9.1999999999999998E-2</v>
      </c>
      <c r="AE20" s="38"/>
      <c r="AF20" s="38">
        <v>9.1999999999999998E-2</v>
      </c>
      <c r="AG20" s="38"/>
      <c r="AH20" s="38">
        <v>4.0259999999999997E-2</v>
      </c>
      <c r="AI20" s="38"/>
    </row>
    <row r="21" spans="1:35" x14ac:dyDescent="0.25">
      <c r="A21" s="42" t="s">
        <v>127</v>
      </c>
      <c r="B21" s="38">
        <v>1.02179</v>
      </c>
      <c r="C21" s="38"/>
      <c r="D21" s="38">
        <v>5.5389999999999939E-2</v>
      </c>
      <c r="E21" s="38"/>
      <c r="F21" s="38"/>
      <c r="G21" s="38"/>
      <c r="H21" s="38">
        <v>0.23816000000000004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8"/>
      <c r="AE21" s="38"/>
      <c r="AF21" s="38"/>
      <c r="AG21" s="38"/>
      <c r="AH21" s="38"/>
      <c r="AI21" s="38"/>
    </row>
    <row r="22" spans="1:35" x14ac:dyDescent="0.25">
      <c r="A22" s="42" t="s">
        <v>66</v>
      </c>
      <c r="B22" s="38">
        <v>4.4999999999999997E-3</v>
      </c>
      <c r="C22" s="38"/>
      <c r="D22" s="38"/>
      <c r="E22" s="38"/>
      <c r="F22" s="38">
        <v>4.4999999999999997E-3</v>
      </c>
      <c r="G22" s="38"/>
      <c r="H22" s="38">
        <v>0.21203</v>
      </c>
      <c r="I22" s="38"/>
      <c r="J22" s="38">
        <v>2.9000000000000001E-2</v>
      </c>
      <c r="K22" s="38"/>
      <c r="L22" s="38"/>
      <c r="M22" s="38"/>
      <c r="N22" s="38">
        <v>4.2000000000000003E-2</v>
      </c>
      <c r="O22" s="38"/>
      <c r="P22" s="38">
        <v>1.2999999999999999E-2</v>
      </c>
      <c r="Q22" s="38"/>
      <c r="R22" s="38">
        <v>5.7999999999999996E-2</v>
      </c>
      <c r="S22" s="38"/>
      <c r="T22" s="38">
        <v>-2.1000000000000005E-2</v>
      </c>
      <c r="U22" s="38"/>
      <c r="V22" s="38">
        <v>7.7900000000000011E-2</v>
      </c>
      <c r="W22" s="38"/>
      <c r="X22" s="38">
        <v>2.289999999999992E-2</v>
      </c>
      <c r="Y22" s="38"/>
      <c r="Z22" s="38">
        <v>0.1147</v>
      </c>
      <c r="AA22" s="38"/>
      <c r="AB22" s="38">
        <v>4.0999999999999981E-2</v>
      </c>
      <c r="AC22" s="39"/>
      <c r="AD22" s="38">
        <v>1.4015</v>
      </c>
      <c r="AE22" s="38"/>
      <c r="AF22" s="38">
        <v>1.36</v>
      </c>
      <c r="AG22" s="38">
        <v>1.5E-3</v>
      </c>
      <c r="AH22" s="38">
        <v>-1.2124400000000002</v>
      </c>
      <c r="AI22" s="38"/>
    </row>
    <row r="23" spans="1:35" x14ac:dyDescent="0.25">
      <c r="A23" s="42" t="s">
        <v>11</v>
      </c>
      <c r="B23" s="38">
        <v>-68.290239999999997</v>
      </c>
      <c r="C23" s="38">
        <v>40.269579999999998</v>
      </c>
      <c r="D23" s="38">
        <v>-62.072529999999993</v>
      </c>
      <c r="E23" s="38"/>
      <c r="F23" s="38">
        <v>6.0640000000000001</v>
      </c>
      <c r="G23" s="38">
        <v>41.006690000000006</v>
      </c>
      <c r="H23" s="38">
        <v>-11.24207</v>
      </c>
      <c r="I23" s="38"/>
      <c r="J23" s="38">
        <v>5.9509999999999996</v>
      </c>
      <c r="K23" s="38">
        <v>823.08348999999998</v>
      </c>
      <c r="L23" s="38">
        <v>5.7209999999999992</v>
      </c>
      <c r="M23" s="38">
        <v>637.70900000000006</v>
      </c>
      <c r="N23" s="38">
        <v>5.9509999999999996</v>
      </c>
      <c r="O23" s="38">
        <v>827.61748999999998</v>
      </c>
      <c r="P23" s="38">
        <v>-10.132000000000001</v>
      </c>
      <c r="Q23" s="38">
        <v>-1.2132700000000001</v>
      </c>
      <c r="R23" s="38">
        <v>3.6999999999999998E-2</v>
      </c>
      <c r="S23" s="38">
        <v>34.770980000000002</v>
      </c>
      <c r="T23" s="38">
        <v>5.911999999999999</v>
      </c>
      <c r="U23" s="38">
        <v>-792.44247999999993</v>
      </c>
      <c r="V23" s="38">
        <v>22.710999999999999</v>
      </c>
      <c r="W23" s="38">
        <v>0.57199999999999995</v>
      </c>
      <c r="X23" s="38">
        <v>-37.28725</v>
      </c>
      <c r="Y23" s="38">
        <v>-30.35089</v>
      </c>
      <c r="Z23" s="38">
        <v>22.259</v>
      </c>
      <c r="AA23" s="38">
        <v>0.57199999999999995</v>
      </c>
      <c r="AB23" s="38">
        <v>-6.3750000000000001E-2</v>
      </c>
      <c r="AC23" s="39"/>
      <c r="AD23" s="38">
        <v>2.1000000000000001E-2</v>
      </c>
      <c r="AE23" s="38">
        <v>0.57199999999999995</v>
      </c>
      <c r="AF23" s="38">
        <v>-4.2000000000000003E-2</v>
      </c>
      <c r="AG23" s="38"/>
      <c r="AH23" s="38">
        <v>4.2200000000000007E-3</v>
      </c>
      <c r="AI23" s="38"/>
    </row>
    <row r="24" spans="1:35" x14ac:dyDescent="0.25">
      <c r="A24" s="42" t="s">
        <v>128</v>
      </c>
      <c r="B24" s="38"/>
      <c r="C24" s="38"/>
      <c r="D24" s="38">
        <v>-4.7082299999999995</v>
      </c>
      <c r="E24" s="38"/>
      <c r="F24" s="38">
        <v>10.191000000000001</v>
      </c>
      <c r="G24" s="38"/>
      <c r="H24" s="38"/>
      <c r="I24" s="38"/>
      <c r="J24" s="38">
        <v>10.191000000000001</v>
      </c>
      <c r="K24" s="38"/>
      <c r="L24" s="38"/>
      <c r="M24" s="38"/>
      <c r="N24" s="38">
        <v>10.191000000000001</v>
      </c>
      <c r="O24" s="38"/>
      <c r="P24" s="38"/>
      <c r="Q24" s="38"/>
      <c r="R24" s="38">
        <v>10.191000000000001</v>
      </c>
      <c r="S24" s="38"/>
      <c r="T24" s="38"/>
      <c r="U24" s="38"/>
      <c r="V24" s="38">
        <v>10.191000000000001</v>
      </c>
      <c r="W24" s="38"/>
      <c r="X24" s="38"/>
      <c r="Y24" s="38"/>
      <c r="Z24" s="38">
        <v>10.191000000000001</v>
      </c>
      <c r="AA24" s="38"/>
      <c r="AB24" s="38"/>
      <c r="AC24" s="39"/>
      <c r="AD24" s="38">
        <v>9.891</v>
      </c>
      <c r="AE24" s="38"/>
      <c r="AF24" s="38">
        <v>-0.3</v>
      </c>
      <c r="AG24" s="38"/>
      <c r="AH24" s="38"/>
      <c r="AI24" s="38"/>
    </row>
    <row r="25" spans="1:35" x14ac:dyDescent="0.25">
      <c r="A25" s="42" t="s">
        <v>68</v>
      </c>
      <c r="B25" s="38"/>
      <c r="C25" s="38">
        <v>4.7612300000000003</v>
      </c>
      <c r="D25" s="38"/>
      <c r="E25" s="38">
        <v>1.63923</v>
      </c>
      <c r="F25" s="38">
        <v>6.1779999999999999</v>
      </c>
      <c r="G25" s="38">
        <v>1.83057</v>
      </c>
      <c r="H25" s="38">
        <v>-6.4000000000000001E-2</v>
      </c>
      <c r="I25" s="38">
        <v>-0.96970000000000012</v>
      </c>
      <c r="J25" s="38">
        <v>6.1779999999999999</v>
      </c>
      <c r="K25" s="38">
        <v>1.58039</v>
      </c>
      <c r="L25" s="38">
        <v>0.74</v>
      </c>
      <c r="M25" s="38">
        <v>-0.32794999999999996</v>
      </c>
      <c r="N25" s="38">
        <v>6.1779999999999999</v>
      </c>
      <c r="O25" s="38">
        <v>1.6791499999999999</v>
      </c>
      <c r="P25" s="38">
        <v>0.89815</v>
      </c>
      <c r="Q25" s="38">
        <v>0.38266</v>
      </c>
      <c r="R25" s="38">
        <v>6.1779999999999999</v>
      </c>
      <c r="S25" s="38">
        <v>1.4033600000000002</v>
      </c>
      <c r="T25" s="38">
        <v>2.9129900000000002</v>
      </c>
      <c r="U25" s="38">
        <v>-0.29847000000000001</v>
      </c>
      <c r="V25" s="38">
        <v>6.1773100000000003</v>
      </c>
      <c r="W25" s="38">
        <v>1.2907899999999999</v>
      </c>
      <c r="X25" s="38">
        <v>0.50543000000000005</v>
      </c>
      <c r="Y25" s="38">
        <v>9.6099999999999797E-3</v>
      </c>
      <c r="Z25" s="38">
        <v>6.1795299999999997</v>
      </c>
      <c r="AA25" s="38">
        <v>0.85351999999999995</v>
      </c>
      <c r="AB25" s="38">
        <v>-8.199999999999999E-2</v>
      </c>
      <c r="AC25" s="39">
        <v>-0.40923999999999999</v>
      </c>
      <c r="AD25" s="38">
        <v>6.1205100000000003</v>
      </c>
      <c r="AE25" s="38"/>
      <c r="AF25" s="38">
        <v>1.0710500000000001</v>
      </c>
      <c r="AG25" s="38">
        <v>-6.6960000000000006E-2</v>
      </c>
      <c r="AH25" s="38">
        <v>3.6010100000000005</v>
      </c>
      <c r="AI25" s="38"/>
    </row>
    <row r="26" spans="1:35" x14ac:dyDescent="0.25">
      <c r="A26" s="42" t="s">
        <v>12</v>
      </c>
      <c r="B26" s="38">
        <v>20.588340000000002</v>
      </c>
      <c r="C26" s="38"/>
      <c r="D26" s="38">
        <v>-3.9089999999999998</v>
      </c>
      <c r="E26" s="38"/>
      <c r="F26" s="38">
        <v>21.782640000000001</v>
      </c>
      <c r="G26" s="38">
        <v>5.0000000000000001E-3</v>
      </c>
      <c r="H26" s="38">
        <v>-1.8593700000000002</v>
      </c>
      <c r="I26" s="38"/>
      <c r="J26" s="38">
        <v>21.454610000000002</v>
      </c>
      <c r="K26" s="38">
        <v>2.0049999999999999</v>
      </c>
      <c r="L26" s="38">
        <v>-3.5266200000000003</v>
      </c>
      <c r="M26" s="38">
        <v>2.7789999999999999</v>
      </c>
      <c r="N26" s="38">
        <v>21.196430000000003</v>
      </c>
      <c r="O26" s="38">
        <v>4</v>
      </c>
      <c r="P26" s="38">
        <v>-1.8272399999999998</v>
      </c>
      <c r="Q26" s="38">
        <v>0.33800000000000008</v>
      </c>
      <c r="R26" s="38">
        <v>19.670170000000002</v>
      </c>
      <c r="S26" s="38">
        <v>3</v>
      </c>
      <c r="T26" s="38">
        <v>-1.1096300000000001</v>
      </c>
      <c r="U26" s="38">
        <v>-0.71700000000000008</v>
      </c>
      <c r="V26" s="38">
        <v>23.1967</v>
      </c>
      <c r="W26" s="38">
        <v>16.601209999999998</v>
      </c>
      <c r="X26" s="38">
        <v>3.3841000000000006</v>
      </c>
      <c r="Y26" s="38">
        <v>-1.0945199999999995</v>
      </c>
      <c r="Z26" s="38">
        <v>18.750399999999999</v>
      </c>
      <c r="AA26" s="38">
        <v>17.007079999999998</v>
      </c>
      <c r="AB26" s="38">
        <v>-1.18</v>
      </c>
      <c r="AC26" s="39">
        <v>-0.43899999999999995</v>
      </c>
      <c r="AD26" s="38">
        <v>18.758499999999998</v>
      </c>
      <c r="AE26" s="38">
        <v>10.195509999999999</v>
      </c>
      <c r="AF26" s="38">
        <v>0.46600000000000003</v>
      </c>
      <c r="AG26" s="38">
        <v>-0.5931099999999998</v>
      </c>
      <c r="AH26" s="38">
        <v>-8.0000000000000019E-3</v>
      </c>
      <c r="AI26" s="38">
        <v>10.045389999999999</v>
      </c>
    </row>
    <row r="27" spans="1:35" x14ac:dyDescent="0.25">
      <c r="A27" s="42" t="s">
        <v>13</v>
      </c>
      <c r="B27" s="38">
        <v>312.12136000000004</v>
      </c>
      <c r="C27" s="38">
        <v>9.7539999999999996</v>
      </c>
      <c r="D27" s="38">
        <v>6.7299400000000134</v>
      </c>
      <c r="E27" s="38">
        <v>-0.99900000000000011</v>
      </c>
      <c r="F27" s="38">
        <v>330.13860999999997</v>
      </c>
      <c r="G27" s="38">
        <v>8.3410000000000011</v>
      </c>
      <c r="H27" s="38">
        <v>23.328141178999992</v>
      </c>
      <c r="I27" s="38">
        <v>-1.4129999999999998</v>
      </c>
      <c r="J27" s="38">
        <v>416.69337000000002</v>
      </c>
      <c r="K27" s="38">
        <v>1.3089999999999999</v>
      </c>
      <c r="L27" s="38">
        <v>97.676009999999991</v>
      </c>
      <c r="M27" s="38">
        <v>-6.8979999999999997</v>
      </c>
      <c r="N27" s="38">
        <v>470.27503000000002</v>
      </c>
      <c r="O27" s="38">
        <v>8.7201500000000003</v>
      </c>
      <c r="P27" s="38">
        <v>66.321780000000004</v>
      </c>
      <c r="Q27" s="38">
        <v>7.4151500000000006</v>
      </c>
      <c r="R27" s="38">
        <v>493.17969000000005</v>
      </c>
      <c r="S27" s="38">
        <v>58.621170000000006</v>
      </c>
      <c r="T27" s="38">
        <v>88.447050000000004</v>
      </c>
      <c r="U27" s="38">
        <v>45.946349999999995</v>
      </c>
      <c r="V27" s="38">
        <v>668.14629999999988</v>
      </c>
      <c r="W27" s="38">
        <v>106.02001000000001</v>
      </c>
      <c r="X27" s="38">
        <v>242.04237000000001</v>
      </c>
      <c r="Y27" s="38">
        <v>49.407199999999989</v>
      </c>
      <c r="Z27" s="38">
        <v>763.52789000000007</v>
      </c>
      <c r="AA27" s="38">
        <v>79.419380000000004</v>
      </c>
      <c r="AB27" s="38">
        <v>120.91554000000001</v>
      </c>
      <c r="AC27" s="39">
        <v>-18.459370000000003</v>
      </c>
      <c r="AD27" s="38">
        <v>723.76113999999995</v>
      </c>
      <c r="AE27" s="38">
        <v>29.783480000000001</v>
      </c>
      <c r="AF27" s="38">
        <v>-116.24191000000002</v>
      </c>
      <c r="AG27" s="38">
        <v>-44.661580000000001</v>
      </c>
      <c r="AH27" s="38">
        <v>32.046169999999982</v>
      </c>
      <c r="AI27" s="38">
        <v>-0.81259999999999999</v>
      </c>
    </row>
    <row r="28" spans="1:35" x14ac:dyDescent="0.25">
      <c r="A28" s="42" t="s">
        <v>69</v>
      </c>
      <c r="B28" s="38">
        <v>869.93242999999995</v>
      </c>
      <c r="C28" s="38">
        <v>1.2E-2</v>
      </c>
      <c r="D28" s="38">
        <v>-67.072800000000001</v>
      </c>
      <c r="E28" s="38">
        <v>-0.3</v>
      </c>
      <c r="F28" s="38">
        <v>4373.5134099999996</v>
      </c>
      <c r="G28" s="38">
        <v>5.6000000000000001E-2</v>
      </c>
      <c r="H28" s="38">
        <v>3510.1386500000003</v>
      </c>
      <c r="I28" s="38"/>
      <c r="J28" s="38">
        <v>4405.3146800000004</v>
      </c>
      <c r="K28" s="38">
        <v>5.6000000000000001E-2</v>
      </c>
      <c r="L28" s="38">
        <v>429.69499999999994</v>
      </c>
      <c r="M28" s="38"/>
      <c r="N28" s="38">
        <v>4392.9876099999992</v>
      </c>
      <c r="O28" s="38">
        <v>5.6000000000000001E-2</v>
      </c>
      <c r="P28" s="38">
        <v>2.1929200000000009</v>
      </c>
      <c r="Q28" s="38"/>
      <c r="R28" s="38">
        <v>7106.3359500000006</v>
      </c>
      <c r="S28" s="38">
        <v>5.6000000000000001E-2</v>
      </c>
      <c r="T28" s="38">
        <v>2709.2054499999999</v>
      </c>
      <c r="U28" s="38">
        <v>-22.489599999999999</v>
      </c>
      <c r="V28" s="38">
        <v>10272.899730000001</v>
      </c>
      <c r="W28" s="38">
        <v>5.6000000000000001E-2</v>
      </c>
      <c r="X28" s="38">
        <v>2978.0918300000003</v>
      </c>
      <c r="Y28" s="38"/>
      <c r="Z28" s="38">
        <v>9586.5471600000001</v>
      </c>
      <c r="AA28" s="38">
        <v>5.6000000000000001E-2</v>
      </c>
      <c r="AB28" s="38">
        <v>-664.92261999999994</v>
      </c>
      <c r="AC28" s="39"/>
      <c r="AD28" s="38">
        <v>9455.2292300000008</v>
      </c>
      <c r="AE28" s="38">
        <v>5.6000000000000001E-2</v>
      </c>
      <c r="AF28" s="38">
        <v>-4.0049899999999781</v>
      </c>
      <c r="AG28" s="38"/>
      <c r="AH28" s="38">
        <v>-103.37034</v>
      </c>
      <c r="AI28" s="38"/>
    </row>
    <row r="29" spans="1:35" x14ac:dyDescent="0.25">
      <c r="A29" s="42" t="s">
        <v>14</v>
      </c>
      <c r="B29" s="38">
        <v>7.0986399999999996</v>
      </c>
      <c r="C29" s="38">
        <v>0.24000000000000002</v>
      </c>
      <c r="D29" s="38">
        <v>0.8077700000000001</v>
      </c>
      <c r="E29" s="38">
        <v>7.5000000000000011E-2</v>
      </c>
      <c r="F29" s="38">
        <v>7.1195400000000006</v>
      </c>
      <c r="G29" s="38">
        <v>0.32900000000000001</v>
      </c>
      <c r="H29" s="38">
        <v>-0.31599999999999984</v>
      </c>
      <c r="I29" s="38">
        <v>3.6999999999999998E-2</v>
      </c>
      <c r="J29" s="38">
        <v>7.98</v>
      </c>
      <c r="K29" s="38">
        <v>0.29700000000000004</v>
      </c>
      <c r="L29" s="38">
        <v>1.5212699999999999</v>
      </c>
      <c r="M29" s="38">
        <v>0.18220000000000003</v>
      </c>
      <c r="N29" s="38">
        <v>7.0466300000000004</v>
      </c>
      <c r="O29" s="38">
        <v>0.26400000000000001</v>
      </c>
      <c r="P29" s="38">
        <v>0.4798</v>
      </c>
      <c r="Q29" s="38">
        <v>1.9E-2</v>
      </c>
      <c r="R29" s="38">
        <v>8.1084800000000001</v>
      </c>
      <c r="S29" s="38">
        <v>0.22600000000000001</v>
      </c>
      <c r="T29" s="38">
        <v>-0.44242999999999999</v>
      </c>
      <c r="U29" s="38">
        <v>-3.4169999999999999E-2</v>
      </c>
      <c r="V29" s="38">
        <v>6.8832400000000007</v>
      </c>
      <c r="W29" s="38">
        <v>0.23555000000000001</v>
      </c>
      <c r="X29" s="38">
        <v>-0.51428000000000007</v>
      </c>
      <c r="Y29" s="38">
        <v>0.12372</v>
      </c>
      <c r="Z29" s="38">
        <v>8.2494700000000005</v>
      </c>
      <c r="AA29" s="38">
        <v>0.24471000000000001</v>
      </c>
      <c r="AB29" s="38">
        <v>1.8689100000000003</v>
      </c>
      <c r="AC29" s="39">
        <v>6.1159999999999978E-2</v>
      </c>
      <c r="AD29" s="38">
        <v>12.115209999999998</v>
      </c>
      <c r="AE29" s="38">
        <v>0.23100000000000001</v>
      </c>
      <c r="AF29" s="38">
        <v>3.6553199999999997</v>
      </c>
      <c r="AG29" s="38">
        <v>-8.3710000000000062E-2</v>
      </c>
      <c r="AH29" s="38">
        <v>0.40613999999999983</v>
      </c>
      <c r="AI29" s="38">
        <v>-0.1447</v>
      </c>
    </row>
    <row r="30" spans="1:35" x14ac:dyDescent="0.25">
      <c r="A30" s="42" t="s">
        <v>71</v>
      </c>
      <c r="B30" s="38"/>
      <c r="C30" s="38">
        <v>1.7999999999999999E-2</v>
      </c>
      <c r="D30" s="38">
        <v>0</v>
      </c>
      <c r="E30" s="38">
        <v>2.8000000000000001E-2</v>
      </c>
      <c r="F30" s="38"/>
      <c r="G30" s="38">
        <v>1.7999999999999999E-2</v>
      </c>
      <c r="H30" s="38"/>
      <c r="I30" s="38">
        <v>0</v>
      </c>
      <c r="J30" s="38"/>
      <c r="K30" s="38">
        <v>0.02</v>
      </c>
      <c r="L30" s="38"/>
      <c r="M30" s="38">
        <v>2E-3</v>
      </c>
      <c r="N30" s="38"/>
      <c r="O30" s="38">
        <v>0.02</v>
      </c>
      <c r="P30" s="38"/>
      <c r="Q30" s="38"/>
      <c r="R30" s="38"/>
      <c r="S30" s="38">
        <v>0.155</v>
      </c>
      <c r="T30" s="38">
        <v>-7.0000000000000062E-3</v>
      </c>
      <c r="U30" s="38">
        <v>0.15700000000000003</v>
      </c>
      <c r="V30" s="38"/>
      <c r="W30" s="38"/>
      <c r="X30" s="38"/>
      <c r="Y30" s="38">
        <v>-0.15400000000000003</v>
      </c>
      <c r="Z30" s="38"/>
      <c r="AA30" s="38"/>
      <c r="AB30" s="38"/>
      <c r="AC30" s="39"/>
      <c r="AD30" s="38">
        <v>1.1200000000000001E-3</v>
      </c>
      <c r="AE30" s="38"/>
      <c r="AF30" s="38">
        <v>1.1199999999999999E-3</v>
      </c>
      <c r="AG30" s="38"/>
      <c r="AH30" s="38"/>
      <c r="AI30" s="38">
        <v>0.59694999999999998</v>
      </c>
    </row>
    <row r="31" spans="1:35" x14ac:dyDescent="0.25">
      <c r="A31" s="42" t="s">
        <v>15</v>
      </c>
      <c r="B31" s="38">
        <v>30.556780000000003</v>
      </c>
      <c r="C31" s="38"/>
      <c r="D31" s="38">
        <v>-4.7220000000000004</v>
      </c>
      <c r="E31" s="38">
        <v>5.3100000000000005E-3</v>
      </c>
      <c r="F31" s="38">
        <v>39.806310000000003</v>
      </c>
      <c r="G31" s="38">
        <v>0.44748000000000004</v>
      </c>
      <c r="H31" s="38">
        <v>0.50912000000000024</v>
      </c>
      <c r="I31" s="38">
        <v>0.32708999999999999</v>
      </c>
      <c r="J31" s="38">
        <v>43.348200000000006</v>
      </c>
      <c r="K31" s="38">
        <v>0.46240999999999999</v>
      </c>
      <c r="L31" s="38">
        <v>-3.7801938570999996</v>
      </c>
      <c r="M31" s="38">
        <v>-3.8239999999999996E-2</v>
      </c>
      <c r="N31" s="38">
        <v>55.459980000000002</v>
      </c>
      <c r="O31" s="38">
        <v>0.34200000000000003</v>
      </c>
      <c r="P31" s="38">
        <v>20.28932</v>
      </c>
      <c r="Q31" s="38">
        <v>1.0999999999999982E-2</v>
      </c>
      <c r="R31" s="38">
        <v>47.291199999999996</v>
      </c>
      <c r="S31" s="38">
        <v>0.57740000000000002</v>
      </c>
      <c r="T31" s="38">
        <v>-3.4631400000000001</v>
      </c>
      <c r="U31" s="38">
        <v>1.61117</v>
      </c>
      <c r="V31" s="38">
        <v>120.62265000000001</v>
      </c>
      <c r="W31" s="38">
        <v>0.54949999999999999</v>
      </c>
      <c r="X31" s="38">
        <v>-26.891840000000002</v>
      </c>
      <c r="Y31" s="38">
        <v>1.0610000000000015E-2</v>
      </c>
      <c r="Z31" s="38">
        <v>77.444749999999999</v>
      </c>
      <c r="AA31" s="38">
        <v>0.53400000000000003</v>
      </c>
      <c r="AB31" s="38">
        <v>-47.479950000000002</v>
      </c>
      <c r="AC31" s="39">
        <v>-2.0000000000000295E-3</v>
      </c>
      <c r="AD31" s="38">
        <v>59.555930000000004</v>
      </c>
      <c r="AE31" s="38">
        <v>3.3449200000000001</v>
      </c>
      <c r="AF31" s="38">
        <v>-9.332139999999999</v>
      </c>
      <c r="AG31" s="38">
        <v>0.73792000000000002</v>
      </c>
      <c r="AH31" s="38">
        <v>-3.3108899999999997</v>
      </c>
      <c r="AI31" s="38">
        <v>0.23710000000000001</v>
      </c>
    </row>
    <row r="32" spans="1:35" x14ac:dyDescent="0.25">
      <c r="A32" s="42" t="s">
        <v>16</v>
      </c>
      <c r="B32" s="38">
        <v>2655.3570299999997</v>
      </c>
      <c r="C32" s="38">
        <v>419.54629999999997</v>
      </c>
      <c r="D32" s="38">
        <v>3.0711599999999777</v>
      </c>
      <c r="E32" s="38">
        <v>-49.600030000000004</v>
      </c>
      <c r="F32" s="38">
        <v>2462.9694200000004</v>
      </c>
      <c r="G32" s="38">
        <v>387.34071</v>
      </c>
      <c r="H32" s="38">
        <v>-44.368769999999998</v>
      </c>
      <c r="I32" s="38">
        <v>-36.308230000000002</v>
      </c>
      <c r="J32" s="38">
        <v>2602.0877700000001</v>
      </c>
      <c r="K32" s="38">
        <v>386.24901999999997</v>
      </c>
      <c r="L32" s="38">
        <v>119.6421</v>
      </c>
      <c r="M32" s="38">
        <v>11.307480000000002</v>
      </c>
      <c r="N32" s="38">
        <v>2785.6883800000001</v>
      </c>
      <c r="O32" s="38">
        <v>412.18656999999996</v>
      </c>
      <c r="P32" s="38">
        <v>31.004330000000003</v>
      </c>
      <c r="Q32" s="38">
        <v>79.693480000000008</v>
      </c>
      <c r="R32" s="38">
        <v>2592.4747600000001</v>
      </c>
      <c r="S32" s="38">
        <v>349.46521999999999</v>
      </c>
      <c r="T32" s="38">
        <v>-79.166920000000005</v>
      </c>
      <c r="U32" s="38">
        <v>-53.60324</v>
      </c>
      <c r="V32" s="38">
        <v>2491.4533199999996</v>
      </c>
      <c r="W32" s="38">
        <v>353.01469000000003</v>
      </c>
      <c r="X32" s="38">
        <v>-46.372830000000008</v>
      </c>
      <c r="Y32" s="38">
        <v>-64.644289999999998</v>
      </c>
      <c r="Z32" s="38">
        <v>2607.0158499999998</v>
      </c>
      <c r="AA32" s="38">
        <v>335.32354000000004</v>
      </c>
      <c r="AB32" s="38">
        <v>188.92465000000001</v>
      </c>
      <c r="AC32" s="39">
        <v>-6.0422499999999992</v>
      </c>
      <c r="AD32" s="38">
        <v>2716.02072</v>
      </c>
      <c r="AE32" s="38">
        <v>264.78109999999998</v>
      </c>
      <c r="AF32" s="38">
        <v>219.66242</v>
      </c>
      <c r="AG32" s="38">
        <v>-1.2950599999999999</v>
      </c>
      <c r="AH32" s="38">
        <v>82.962260000000001</v>
      </c>
      <c r="AI32" s="38">
        <v>2.3E-2</v>
      </c>
    </row>
    <row r="33" spans="1:35" x14ac:dyDescent="0.25">
      <c r="A33" s="42" t="s">
        <v>154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>
        <v>1.82</v>
      </c>
      <c r="W33" s="38">
        <v>0.18709999999999999</v>
      </c>
      <c r="X33" s="38"/>
      <c r="Y33" s="38"/>
      <c r="Z33" s="38">
        <v>1.82</v>
      </c>
      <c r="AA33" s="38">
        <v>1.4482999999999999</v>
      </c>
      <c r="AB33" s="38">
        <v>-4.1999999999999997E-3</v>
      </c>
      <c r="AC33" s="39"/>
      <c r="AD33" s="38"/>
      <c r="AE33" s="38"/>
      <c r="AF33" s="38"/>
      <c r="AG33" s="38"/>
      <c r="AH33" s="38"/>
      <c r="AI33" s="38"/>
    </row>
    <row r="34" spans="1:35" x14ac:dyDescent="0.25">
      <c r="A34" s="42" t="s">
        <v>73</v>
      </c>
      <c r="B34" s="38">
        <v>5.6000000000000001E-2</v>
      </c>
      <c r="C34" s="38"/>
      <c r="D34" s="38">
        <v>5.5999999999999994E-2</v>
      </c>
      <c r="E34" s="38"/>
      <c r="F34" s="38">
        <v>1.6E-2</v>
      </c>
      <c r="G34" s="38"/>
      <c r="H34" s="38">
        <v>-0.85710000000000008</v>
      </c>
      <c r="I34" s="38"/>
      <c r="J34" s="38">
        <v>7.0000000000000007E-2</v>
      </c>
      <c r="K34" s="38"/>
      <c r="L34" s="38">
        <v>5.3999999999999999E-2</v>
      </c>
      <c r="M34" s="38"/>
      <c r="N34" s="38"/>
      <c r="O34" s="38"/>
      <c r="P34" s="38">
        <v>-7.0000000000000007E-2</v>
      </c>
      <c r="Q34" s="38"/>
      <c r="R34" s="38"/>
      <c r="S34" s="38"/>
      <c r="T34" s="38">
        <v>0</v>
      </c>
      <c r="U34" s="38"/>
      <c r="V34" s="38"/>
      <c r="W34" s="38"/>
      <c r="X34" s="38">
        <v>0</v>
      </c>
      <c r="Y34" s="38"/>
      <c r="Z34" s="38"/>
      <c r="AA34" s="38"/>
      <c r="AB34" s="38">
        <v>0</v>
      </c>
      <c r="AC34" s="39"/>
      <c r="AD34" s="38"/>
      <c r="AE34" s="38"/>
      <c r="AF34" s="38"/>
      <c r="AG34" s="38"/>
      <c r="AH34" s="38"/>
      <c r="AI34" s="38">
        <v>4.0000000000000003E-5</v>
      </c>
    </row>
    <row r="35" spans="1:35" x14ac:dyDescent="0.25">
      <c r="A35" s="42" t="s">
        <v>17</v>
      </c>
      <c r="B35" s="38">
        <v>384.55653999999993</v>
      </c>
      <c r="C35" s="38">
        <v>106.14554</v>
      </c>
      <c r="D35" s="38">
        <v>-111.91533000000003</v>
      </c>
      <c r="E35" s="38">
        <v>82.051460000000006</v>
      </c>
      <c r="F35" s="38">
        <v>417.50760000000002</v>
      </c>
      <c r="G35" s="38">
        <v>111.95547999999999</v>
      </c>
      <c r="H35" s="38">
        <v>3.6273599999999977</v>
      </c>
      <c r="I35" s="38">
        <v>9.5807900000000004</v>
      </c>
      <c r="J35" s="38">
        <v>557.95166000000006</v>
      </c>
      <c r="K35" s="38">
        <v>132.01241999999999</v>
      </c>
      <c r="L35" s="38">
        <v>200.88195999999999</v>
      </c>
      <c r="M35" s="38">
        <v>7.368310000000001</v>
      </c>
      <c r="N35" s="38">
        <v>1006.7404100000001</v>
      </c>
      <c r="O35" s="38">
        <v>136.86002999999999</v>
      </c>
      <c r="P35" s="38">
        <v>88.49027000000001</v>
      </c>
      <c r="Q35" s="38">
        <v>13.8514</v>
      </c>
      <c r="R35" s="38">
        <v>850.66038000000003</v>
      </c>
      <c r="S35" s="38">
        <v>136.90258</v>
      </c>
      <c r="T35" s="38">
        <v>-150.83965999999998</v>
      </c>
      <c r="U35" s="38">
        <v>8.6988899999999987</v>
      </c>
      <c r="V35" s="38">
        <v>1341.9254900000003</v>
      </c>
      <c r="W35" s="38">
        <v>157.74369999999999</v>
      </c>
      <c r="X35" s="38">
        <v>-317.87549000000007</v>
      </c>
      <c r="Y35" s="38">
        <v>2.8439299999999998</v>
      </c>
      <c r="Z35" s="38">
        <v>980.7059999999999</v>
      </c>
      <c r="AA35" s="38">
        <v>149.65130000000002</v>
      </c>
      <c r="AB35" s="38">
        <v>-24.382280000000002</v>
      </c>
      <c r="AC35" s="39">
        <v>12.854149999999999</v>
      </c>
      <c r="AD35" s="38">
        <v>1073.8594000000001</v>
      </c>
      <c r="AE35" s="38">
        <v>156.52064999999999</v>
      </c>
      <c r="AF35" s="38">
        <v>37.069753999999996</v>
      </c>
      <c r="AG35" s="38">
        <v>13.633900000000001</v>
      </c>
      <c r="AH35" s="38">
        <v>33.725980000000007</v>
      </c>
      <c r="AI35" s="38">
        <v>0.9804400000000002</v>
      </c>
    </row>
    <row r="36" spans="1:35" x14ac:dyDescent="0.25">
      <c r="A36" s="42" t="s">
        <v>74</v>
      </c>
      <c r="B36" s="38">
        <v>544.96848999999997</v>
      </c>
      <c r="C36" s="38">
        <v>4.9690000000000003</v>
      </c>
      <c r="D36" s="38">
        <v>-3.5420799999999817</v>
      </c>
      <c r="E36" s="38">
        <v>4.6989999999999998</v>
      </c>
      <c r="F36" s="38">
        <v>79.394300000000001</v>
      </c>
      <c r="G36" s="38">
        <v>0.10199999999999999</v>
      </c>
      <c r="H36" s="38">
        <v>-463.50850000000003</v>
      </c>
      <c r="I36" s="38">
        <v>-2.6070000000000002</v>
      </c>
      <c r="J36" s="38">
        <v>51.721000000000004</v>
      </c>
      <c r="K36" s="38">
        <v>0.10199999999999999</v>
      </c>
      <c r="L36" s="38">
        <v>-33.130000000000003</v>
      </c>
      <c r="M36" s="38"/>
      <c r="N36" s="38">
        <v>10.394500000000001</v>
      </c>
      <c r="O36" s="38"/>
      <c r="P36" s="38">
        <v>-38.378999999999998</v>
      </c>
      <c r="Q36" s="38"/>
      <c r="R36" s="38">
        <v>13.029700000000002</v>
      </c>
      <c r="S36" s="38"/>
      <c r="T36" s="38">
        <v>2.7380000000000004</v>
      </c>
      <c r="U36" s="38"/>
      <c r="V36" s="38">
        <v>39.664319999999996</v>
      </c>
      <c r="W36" s="38"/>
      <c r="X36" s="38">
        <v>6.97499</v>
      </c>
      <c r="Y36" s="38"/>
      <c r="Z36" s="38">
        <v>32.352409999999999</v>
      </c>
      <c r="AA36" s="38">
        <v>0.10199999999999999</v>
      </c>
      <c r="AB36" s="38">
        <v>2.5425199999999997</v>
      </c>
      <c r="AC36" s="39"/>
      <c r="AD36" s="38">
        <v>38.172449999999998</v>
      </c>
      <c r="AE36" s="38">
        <v>0.25159999999999999</v>
      </c>
      <c r="AF36" s="38">
        <v>1.8438100000000004</v>
      </c>
      <c r="AG36" s="38">
        <v>0.20223000000000013</v>
      </c>
      <c r="AH36" s="38">
        <v>1.7445300000000001</v>
      </c>
      <c r="AI36" s="38">
        <v>0.11259</v>
      </c>
    </row>
    <row r="37" spans="1:35" x14ac:dyDescent="0.25">
      <c r="A37" s="42" t="s">
        <v>75</v>
      </c>
      <c r="B37" s="38">
        <v>7.2468900000000005</v>
      </c>
      <c r="C37" s="38"/>
      <c r="D37" s="38">
        <v>-6.8149999999999995</v>
      </c>
      <c r="E37" s="38"/>
      <c r="F37" s="38">
        <v>4.8113799999999998</v>
      </c>
      <c r="G37" s="38"/>
      <c r="H37" s="38">
        <v>-0.11099999999999997</v>
      </c>
      <c r="I37" s="38"/>
      <c r="J37" s="38">
        <v>4.1829799999999997</v>
      </c>
      <c r="K37" s="38"/>
      <c r="L37" s="38">
        <v>-0.22239999999999999</v>
      </c>
      <c r="M37" s="38">
        <v>0.11</v>
      </c>
      <c r="N37" s="38">
        <v>2.9217400000000002</v>
      </c>
      <c r="O37" s="38"/>
      <c r="P37" s="38">
        <v>-1.4499000000000002</v>
      </c>
      <c r="Q37" s="38"/>
      <c r="R37" s="38">
        <v>1.7980000000000003</v>
      </c>
      <c r="S37" s="38"/>
      <c r="T37" s="38">
        <v>-0.71250000000000013</v>
      </c>
      <c r="U37" s="38"/>
      <c r="V37" s="38">
        <v>1.7299999999999998</v>
      </c>
      <c r="W37" s="38"/>
      <c r="X37" s="38">
        <v>-0.30720000000000003</v>
      </c>
      <c r="Y37" s="38"/>
      <c r="Z37" s="38">
        <v>0.33800000000000002</v>
      </c>
      <c r="AA37" s="38"/>
      <c r="AB37" s="38">
        <v>-0.82916000000000001</v>
      </c>
      <c r="AC37" s="39"/>
      <c r="AD37" s="38">
        <v>0.20599999999999999</v>
      </c>
      <c r="AE37" s="38"/>
      <c r="AF37" s="38">
        <v>2.1600000000000001E-2</v>
      </c>
      <c r="AG37" s="38"/>
      <c r="AH37" s="38"/>
      <c r="AI37" s="38"/>
    </row>
    <row r="38" spans="1:35" ht="15" customHeight="1" x14ac:dyDescent="0.25">
      <c r="A38" s="42" t="s">
        <v>76</v>
      </c>
      <c r="B38" s="38">
        <v>775.85019</v>
      </c>
      <c r="C38" s="38">
        <v>31.317</v>
      </c>
      <c r="D38" s="38">
        <v>-92.368470000000002</v>
      </c>
      <c r="E38" s="38">
        <v>12.64757</v>
      </c>
      <c r="F38" s="38">
        <v>766.72721999999999</v>
      </c>
      <c r="G38" s="38">
        <v>23.114999999999998</v>
      </c>
      <c r="H38" s="38">
        <v>349.21965999999998</v>
      </c>
      <c r="I38" s="38">
        <v>-7.468</v>
      </c>
      <c r="J38" s="38">
        <v>4789.6845400000011</v>
      </c>
      <c r="K38" s="38">
        <v>23.459</v>
      </c>
      <c r="L38" s="38">
        <v>-620.85143999999991</v>
      </c>
      <c r="M38" s="38">
        <v>-15.4536</v>
      </c>
      <c r="N38" s="38">
        <v>4273.1708499999995</v>
      </c>
      <c r="O38" s="38">
        <v>22.954999999999998</v>
      </c>
      <c r="P38" s="38">
        <v>-595.29854</v>
      </c>
      <c r="Q38" s="38">
        <v>0.33400000000000007</v>
      </c>
      <c r="R38" s="38">
        <v>2814.7075600000003</v>
      </c>
      <c r="S38" s="38">
        <v>35.551439999999999</v>
      </c>
      <c r="T38" s="38">
        <v>-1170.4060599999998</v>
      </c>
      <c r="U38" s="38">
        <v>11.382119999999999</v>
      </c>
      <c r="V38" s="38">
        <v>3829.9020500000001</v>
      </c>
      <c r="W38" s="38">
        <v>16.70655</v>
      </c>
      <c r="X38" s="38">
        <v>405.42027999999999</v>
      </c>
      <c r="Y38" s="38">
        <v>0.33240999999999987</v>
      </c>
      <c r="Z38" s="38">
        <v>3703.0422600000002</v>
      </c>
      <c r="AA38" s="38">
        <v>14.78861</v>
      </c>
      <c r="AB38" s="38">
        <v>-220.84681</v>
      </c>
      <c r="AC38" s="39">
        <v>-1.81294</v>
      </c>
      <c r="AD38" s="38">
        <v>2804.21578</v>
      </c>
      <c r="AE38" s="38">
        <v>58.587059999999994</v>
      </c>
      <c r="AF38" s="38">
        <v>-859.83969000000002</v>
      </c>
      <c r="AG38" s="38">
        <v>45.158070000000002</v>
      </c>
      <c r="AH38" s="38">
        <v>-477.69232</v>
      </c>
      <c r="AI38" s="38">
        <v>14.029069999999999</v>
      </c>
    </row>
    <row r="39" spans="1:35" x14ac:dyDescent="0.25">
      <c r="A39" s="42" t="s">
        <v>18</v>
      </c>
      <c r="B39" s="38">
        <v>2.1000000000000003E-3</v>
      </c>
      <c r="C39" s="38">
        <v>4.0000000000000001E-3</v>
      </c>
      <c r="D39" s="38">
        <v>1E-3</v>
      </c>
      <c r="E39" s="38">
        <v>4.0000000000000001E-3</v>
      </c>
      <c r="F39" s="38">
        <v>7.1000000000000004E-3</v>
      </c>
      <c r="G39" s="38"/>
      <c r="H39" s="38">
        <v>6.6E-3</v>
      </c>
      <c r="I39" s="38">
        <v>-4.0000000000000001E-3</v>
      </c>
      <c r="J39" s="38">
        <v>6.2000000000000006E-3</v>
      </c>
      <c r="K39" s="38"/>
      <c r="L39" s="38"/>
      <c r="M39" s="38">
        <v>0.29411999999999999</v>
      </c>
      <c r="N39" s="38">
        <v>2.5939999999999999</v>
      </c>
      <c r="O39" s="38"/>
      <c r="P39" s="38">
        <v>-0.60484000000000004</v>
      </c>
      <c r="Q39" s="38"/>
      <c r="R39" s="38">
        <v>3.8879999999999999</v>
      </c>
      <c r="S39" s="38"/>
      <c r="T39" s="38">
        <v>-0.67540999999999995</v>
      </c>
      <c r="U39" s="38">
        <v>0.52300000000000002</v>
      </c>
      <c r="V39" s="38">
        <v>4.093</v>
      </c>
      <c r="W39" s="38"/>
      <c r="X39" s="38">
        <v>0.16500000000000004</v>
      </c>
      <c r="Y39" s="38">
        <v>0.245</v>
      </c>
      <c r="Z39" s="38">
        <v>6.2988900000000001</v>
      </c>
      <c r="AA39" s="38"/>
      <c r="AB39" s="38">
        <v>-0.70080000000000009</v>
      </c>
      <c r="AC39" s="39">
        <v>0.66999999999999993</v>
      </c>
      <c r="AD39" s="38">
        <v>5.7815799999999999</v>
      </c>
      <c r="AE39" s="38"/>
      <c r="AF39" s="38">
        <v>-2.4494500000000001</v>
      </c>
      <c r="AG39" s="38">
        <v>3.3140000000000001</v>
      </c>
      <c r="AH39" s="38">
        <v>-8.8340000000000002E-2</v>
      </c>
      <c r="AI39" s="38">
        <v>0.872</v>
      </c>
    </row>
    <row r="40" spans="1:35" x14ac:dyDescent="0.25">
      <c r="A40" s="42" t="s">
        <v>19</v>
      </c>
      <c r="B40" s="38">
        <v>74.599230000000006</v>
      </c>
      <c r="C40" s="38">
        <v>134.49961999999999</v>
      </c>
      <c r="D40" s="38">
        <v>-32.314879999999995</v>
      </c>
      <c r="E40" s="38">
        <v>-0.19058</v>
      </c>
      <c r="F40" s="38">
        <v>36.547830000000005</v>
      </c>
      <c r="G40" s="38">
        <v>135.71741</v>
      </c>
      <c r="H40" s="38">
        <v>21.091340000000002</v>
      </c>
      <c r="I40" s="38">
        <v>1.21105</v>
      </c>
      <c r="J40" s="38">
        <v>94.437809999999999</v>
      </c>
      <c r="K40" s="38">
        <v>189.10660999999999</v>
      </c>
      <c r="L40" s="38">
        <v>6.1261299999999999</v>
      </c>
      <c r="M40" s="38">
        <v>60.606920000000002</v>
      </c>
      <c r="N40" s="38">
        <v>88.141439999999989</v>
      </c>
      <c r="O40" s="38">
        <v>79.725110000000001</v>
      </c>
      <c r="P40" s="38">
        <v>21.340319999999998</v>
      </c>
      <c r="Q40" s="38">
        <v>-26.138149725073166</v>
      </c>
      <c r="R40" s="38">
        <v>274.39978000000002</v>
      </c>
      <c r="S40" s="38">
        <v>86.444649999999996</v>
      </c>
      <c r="T40" s="38">
        <v>30.257660000000001</v>
      </c>
      <c r="U40" s="38">
        <v>17.774539999999998</v>
      </c>
      <c r="V40" s="38">
        <v>290.02157999999997</v>
      </c>
      <c r="W40" s="38">
        <v>39.694310000000009</v>
      </c>
      <c r="X40" s="38">
        <v>86.083289999999991</v>
      </c>
      <c r="Y40" s="38">
        <v>-44.824030000000008</v>
      </c>
      <c r="Z40" s="38">
        <v>251.35156000000001</v>
      </c>
      <c r="AA40" s="38">
        <v>62.022929999999995</v>
      </c>
      <c r="AB40" s="38">
        <v>-4.2627700000000059</v>
      </c>
      <c r="AC40" s="39">
        <v>35.150449999999999</v>
      </c>
      <c r="AD40" s="38">
        <v>268.28492000000006</v>
      </c>
      <c r="AE40" s="38">
        <v>74.356099999999998</v>
      </c>
      <c r="AF40" s="38">
        <v>106.45142000000001</v>
      </c>
      <c r="AG40" s="38">
        <v>25.120640000000002</v>
      </c>
      <c r="AH40" s="38">
        <v>81.396849999999986</v>
      </c>
      <c r="AI40" s="38">
        <v>6.8860000000000001</v>
      </c>
    </row>
    <row r="41" spans="1:35" x14ac:dyDescent="0.25">
      <c r="A41" s="42" t="s">
        <v>20</v>
      </c>
      <c r="B41" s="38">
        <v>9.3801100000000002</v>
      </c>
      <c r="C41" s="38">
        <v>4.2315399999999999</v>
      </c>
      <c r="D41" s="38">
        <v>-3.5088900000000001</v>
      </c>
      <c r="E41" s="38">
        <v>1.6579400000000002</v>
      </c>
      <c r="F41" s="38">
        <v>10.471420000000002</v>
      </c>
      <c r="G41" s="38">
        <v>11.296569999999999</v>
      </c>
      <c r="H41" s="38">
        <v>3.7278899999999999</v>
      </c>
      <c r="I41" s="38">
        <v>6.5846</v>
      </c>
      <c r="J41" s="38">
        <v>21.647179999999999</v>
      </c>
      <c r="K41" s="38">
        <v>29.727959999999999</v>
      </c>
      <c r="L41" s="38">
        <v>3.2991200000000003</v>
      </c>
      <c r="M41" s="38">
        <v>16.896819999999998</v>
      </c>
      <c r="N41" s="38">
        <v>34.68094</v>
      </c>
      <c r="O41" s="38">
        <v>41.619110000000006</v>
      </c>
      <c r="P41" s="38">
        <v>11.22672</v>
      </c>
      <c r="Q41" s="38">
        <v>13.684669999999997</v>
      </c>
      <c r="R41" s="38">
        <v>42.542499999999997</v>
      </c>
      <c r="S41" s="38">
        <v>51.563659999999999</v>
      </c>
      <c r="T41" s="38">
        <v>10.04635</v>
      </c>
      <c r="U41" s="38">
        <v>9.1810900000000011</v>
      </c>
      <c r="V41" s="38">
        <v>51.688800000000001</v>
      </c>
      <c r="W41" s="38">
        <v>59.527999999999999</v>
      </c>
      <c r="X41" s="38">
        <v>16.121469999999999</v>
      </c>
      <c r="Y41" s="38">
        <v>3.5846100000000005</v>
      </c>
      <c r="Z41" s="38">
        <v>66.498779999999996</v>
      </c>
      <c r="AA41" s="38">
        <v>49.771000000000001</v>
      </c>
      <c r="AB41" s="38">
        <v>19.07761</v>
      </c>
      <c r="AC41" s="39">
        <v>-5.8627199999999995</v>
      </c>
      <c r="AD41" s="38">
        <v>80.374099999999999</v>
      </c>
      <c r="AE41" s="38">
        <v>51.883160000000004</v>
      </c>
      <c r="AF41" s="38">
        <v>12.81654</v>
      </c>
      <c r="AG41" s="38">
        <v>4.3951700000000002</v>
      </c>
      <c r="AH41" s="38">
        <v>8.9683299999999999</v>
      </c>
      <c r="AI41" s="38">
        <v>7.9465300000000001</v>
      </c>
    </row>
    <row r="42" spans="1:35" x14ac:dyDescent="0.25">
      <c r="A42" s="42" t="s">
        <v>77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>
        <v>40.232999999999997</v>
      </c>
      <c r="P42" s="38"/>
      <c r="Q42" s="38">
        <v>40.232999999999997</v>
      </c>
      <c r="R42" s="38"/>
      <c r="S42" s="38"/>
      <c r="T42" s="38"/>
      <c r="U42" s="38">
        <v>-40.232999999999997</v>
      </c>
      <c r="V42" s="38"/>
      <c r="W42" s="38"/>
      <c r="X42" s="38"/>
      <c r="Y42" s="38"/>
      <c r="Z42" s="38"/>
      <c r="AA42" s="38"/>
      <c r="AB42" s="38"/>
      <c r="AC42" s="39"/>
      <c r="AD42" s="38"/>
      <c r="AE42" s="38">
        <v>3.8929999999999999E-2</v>
      </c>
      <c r="AF42" s="38"/>
      <c r="AG42" s="38"/>
      <c r="AH42" s="38"/>
      <c r="AI42" s="38"/>
    </row>
    <row r="43" spans="1:35" x14ac:dyDescent="0.25">
      <c r="A43" s="42" t="s">
        <v>21</v>
      </c>
      <c r="B43" s="38">
        <v>7.5839999999999996</v>
      </c>
      <c r="C43" s="38">
        <v>31</v>
      </c>
      <c r="D43" s="38">
        <v>-5.2949999999999999</v>
      </c>
      <c r="E43" s="38">
        <v>31</v>
      </c>
      <c r="F43" s="38">
        <v>25.862200000000001</v>
      </c>
      <c r="G43" s="38"/>
      <c r="H43" s="38">
        <v>17.013500000000001</v>
      </c>
      <c r="I43" s="38">
        <v>-31</v>
      </c>
      <c r="J43" s="38">
        <v>14.995000000000001</v>
      </c>
      <c r="K43" s="38"/>
      <c r="L43" s="38">
        <v>0.25</v>
      </c>
      <c r="M43" s="38"/>
      <c r="N43" s="38">
        <v>0.15</v>
      </c>
      <c r="O43" s="38"/>
      <c r="P43" s="38">
        <v>-15.356</v>
      </c>
      <c r="Q43" s="38"/>
      <c r="R43" s="38">
        <v>0.60499999999999998</v>
      </c>
      <c r="S43" s="38"/>
      <c r="T43" s="38">
        <v>0.44340000000000002</v>
      </c>
      <c r="U43" s="38"/>
      <c r="V43" s="38">
        <v>0.48499999999999999</v>
      </c>
      <c r="W43" s="38"/>
      <c r="X43" s="38">
        <v>2.52569</v>
      </c>
      <c r="Y43" s="38"/>
      <c r="Z43" s="38">
        <v>1.4</v>
      </c>
      <c r="AA43" s="38">
        <v>0.14792</v>
      </c>
      <c r="AB43" s="38">
        <v>0.91469000000000011</v>
      </c>
      <c r="AC43" s="39"/>
      <c r="AD43" s="38">
        <v>0.74</v>
      </c>
      <c r="AE43" s="38"/>
      <c r="AF43" s="38">
        <v>-0.66027000000000002</v>
      </c>
      <c r="AG43" s="38"/>
      <c r="AH43" s="38">
        <v>-0.315</v>
      </c>
      <c r="AI43" s="38"/>
    </row>
    <row r="44" spans="1:35" x14ac:dyDescent="0.25">
      <c r="A44" s="42" t="s">
        <v>79</v>
      </c>
      <c r="B44" s="38">
        <v>7.3539999999999994E-2</v>
      </c>
      <c r="C44" s="38"/>
      <c r="D44" s="38">
        <v>8.3000000000000001E-3</v>
      </c>
      <c r="E44" s="38"/>
      <c r="F44" s="38">
        <v>7.9869999999999997E-2</v>
      </c>
      <c r="G44" s="38"/>
      <c r="H44" s="38">
        <v>-2.8899999999999998E-3</v>
      </c>
      <c r="I44" s="38"/>
      <c r="J44" s="38">
        <v>8.6819999999999994E-2</v>
      </c>
      <c r="K44" s="38"/>
      <c r="L44" s="38">
        <v>-3.2799999999999999E-3</v>
      </c>
      <c r="M44" s="38"/>
      <c r="N44" s="38">
        <v>8.412E-2</v>
      </c>
      <c r="O44" s="38"/>
      <c r="P44" s="38">
        <v>1.2099999999999997E-3</v>
      </c>
      <c r="Q44" s="38"/>
      <c r="R44" s="38">
        <v>9.6199999999999994E-2</v>
      </c>
      <c r="S44" s="38"/>
      <c r="T44" s="38">
        <v>-9.2999999999999984E-4</v>
      </c>
      <c r="U44" s="38"/>
      <c r="V44" s="38">
        <v>9.5030000000000003E-2</v>
      </c>
      <c r="W44" s="38"/>
      <c r="X44" s="38">
        <v>-7.0999999999999969E-4</v>
      </c>
      <c r="Y44" s="38"/>
      <c r="Z44" s="38">
        <v>0.10216</v>
      </c>
      <c r="AA44" s="38"/>
      <c r="AB44" s="38">
        <v>1.2900000000000001E-3</v>
      </c>
      <c r="AC44" s="39"/>
      <c r="AD44" s="38">
        <v>9.8760000000000001E-2</v>
      </c>
      <c r="AE44" s="38">
        <v>0.81200000000000006</v>
      </c>
      <c r="AF44" s="38">
        <v>-1.2400000000000002E-3</v>
      </c>
      <c r="AG44" s="38"/>
      <c r="AH44" s="38">
        <v>-5.9000000000000003E-4</v>
      </c>
      <c r="AI44" s="38"/>
    </row>
    <row r="45" spans="1:35" x14ac:dyDescent="0.25">
      <c r="A45" s="42" t="s">
        <v>22</v>
      </c>
      <c r="B45" s="38">
        <v>8.805439999999999</v>
      </c>
      <c r="C45" s="38">
        <v>2.5499999999999998</v>
      </c>
      <c r="D45" s="38">
        <v>0.40586000000000011</v>
      </c>
      <c r="E45" s="38">
        <v>0.5</v>
      </c>
      <c r="F45" s="38">
        <v>9.2464399999999998</v>
      </c>
      <c r="G45" s="38">
        <v>2.5499999999999998</v>
      </c>
      <c r="H45" s="38">
        <v>0.21274000000000001</v>
      </c>
      <c r="I45" s="38"/>
      <c r="J45" s="38">
        <v>1.67069</v>
      </c>
      <c r="K45" s="38">
        <v>2.5499999999999998</v>
      </c>
      <c r="L45" s="38">
        <v>-4.9059400000000002</v>
      </c>
      <c r="M45" s="38"/>
      <c r="N45" s="38">
        <v>2.65388</v>
      </c>
      <c r="O45" s="38">
        <v>11.75215</v>
      </c>
      <c r="P45" s="38">
        <v>0.33928999999999998</v>
      </c>
      <c r="Q45" s="38">
        <v>9.3901499999999984</v>
      </c>
      <c r="R45" s="38">
        <v>7.1700199999999992</v>
      </c>
      <c r="S45" s="38">
        <v>5.9391599999999993</v>
      </c>
      <c r="T45" s="38">
        <v>4.7669899999999998</v>
      </c>
      <c r="U45" s="38">
        <v>-4.9889799999999997</v>
      </c>
      <c r="V45" s="38">
        <v>9.7305600000000005</v>
      </c>
      <c r="W45" s="38">
        <v>3.3044899999999999</v>
      </c>
      <c r="X45" s="38">
        <v>0.14596000000000003</v>
      </c>
      <c r="Y45" s="38">
        <v>-2.0555099999999999</v>
      </c>
      <c r="Z45" s="38">
        <v>182.36267000000001</v>
      </c>
      <c r="AA45" s="38">
        <v>3.3041200000000002</v>
      </c>
      <c r="AB45" s="38">
        <v>34.826770000000003</v>
      </c>
      <c r="AC45" s="39"/>
      <c r="AD45" s="38">
        <v>189.27731000000003</v>
      </c>
      <c r="AE45" s="38">
        <v>3.3515299999999999</v>
      </c>
      <c r="AF45" s="38">
        <v>56.236690000000003</v>
      </c>
      <c r="AG45" s="38">
        <v>-7.8219999999999998E-2</v>
      </c>
      <c r="AH45" s="38">
        <v>-1.6922900000000001</v>
      </c>
      <c r="AI45" s="38">
        <v>1E-3</v>
      </c>
    </row>
    <row r="46" spans="1:35" x14ac:dyDescent="0.25">
      <c r="A46" s="42" t="s">
        <v>81</v>
      </c>
      <c r="B46" s="38">
        <v>148.46305000000001</v>
      </c>
      <c r="C46" s="38">
        <v>13.032150000000001</v>
      </c>
      <c r="D46" s="38">
        <v>8.5499200000000002</v>
      </c>
      <c r="E46" s="38">
        <v>19.950859999999999</v>
      </c>
      <c r="F46" s="38">
        <v>166.41444999999999</v>
      </c>
      <c r="G46" s="38">
        <v>12.95074</v>
      </c>
      <c r="H46" s="38">
        <v>27.967690000000001</v>
      </c>
      <c r="I46" s="38">
        <v>6.6384099999999995</v>
      </c>
      <c r="J46" s="38">
        <v>181.16191999999998</v>
      </c>
      <c r="K46" s="38">
        <v>12.705719999999999</v>
      </c>
      <c r="L46" s="38">
        <v>25.465900000000001</v>
      </c>
      <c r="M46" s="38">
        <v>13.448999999999998</v>
      </c>
      <c r="N46" s="38">
        <v>184.43868999999998</v>
      </c>
      <c r="O46" s="38">
        <v>6.0000000000000001E-3</v>
      </c>
      <c r="P46" s="38">
        <v>33.68177</v>
      </c>
      <c r="Q46" s="38">
        <v>-12.10474</v>
      </c>
      <c r="R46" s="38">
        <v>47.932400000000001</v>
      </c>
      <c r="S46" s="38">
        <v>7.0000000000000001E-3</v>
      </c>
      <c r="T46" s="38">
        <v>-2.92916</v>
      </c>
      <c r="U46" s="38">
        <v>2.3989999999999997E-2</v>
      </c>
      <c r="V46" s="38">
        <v>21.944270000000003</v>
      </c>
      <c r="W46" s="38">
        <v>1.4999999999999999E-2</v>
      </c>
      <c r="X46" s="38">
        <v>-9.2787199999999999</v>
      </c>
      <c r="Y46" s="38">
        <v>7.6009999999999994E-2</v>
      </c>
      <c r="Z46" s="38">
        <v>46.625190000000003</v>
      </c>
      <c r="AA46" s="38">
        <v>5.0000000000000001E-3</v>
      </c>
      <c r="AB46" s="38">
        <v>-2.30063</v>
      </c>
      <c r="AC46" s="39">
        <v>-0.42099999999999999</v>
      </c>
      <c r="AD46" s="38">
        <v>49.146709999999999</v>
      </c>
      <c r="AE46" s="38">
        <v>0.25455</v>
      </c>
      <c r="AF46" s="38">
        <v>4.3698400000000008</v>
      </c>
      <c r="AG46" s="38">
        <v>0.68054999999999999</v>
      </c>
      <c r="AH46" s="38">
        <v>-1.9651000000000003</v>
      </c>
      <c r="AI46" s="38">
        <v>-0.20585000000000001</v>
      </c>
    </row>
    <row r="47" spans="1:35" x14ac:dyDescent="0.25">
      <c r="A47" s="42" t="s">
        <v>82</v>
      </c>
      <c r="B47" s="38">
        <v>3.3000000000000002E-2</v>
      </c>
      <c r="C47" s="38">
        <v>1.6E-2</v>
      </c>
      <c r="D47" s="38">
        <v>-3.6999999999999998E-2</v>
      </c>
      <c r="E47" s="38">
        <v>6.0000000000000001E-3</v>
      </c>
      <c r="F47" s="38"/>
      <c r="G47" s="38">
        <v>6.0000000000000001E-3</v>
      </c>
      <c r="H47" s="38">
        <v>-3.3000000000000002E-2</v>
      </c>
      <c r="I47" s="38">
        <v>-0.01</v>
      </c>
      <c r="J47" s="38"/>
      <c r="K47" s="38"/>
      <c r="L47" s="38">
        <v>0</v>
      </c>
      <c r="M47" s="38">
        <v>-1E-3</v>
      </c>
      <c r="N47" s="38"/>
      <c r="O47" s="38"/>
      <c r="P47" s="38"/>
      <c r="Q47" s="38"/>
      <c r="R47" s="38"/>
      <c r="S47" s="38"/>
      <c r="T47" s="38"/>
      <c r="U47" s="38">
        <v>4.4600000000000004E-3</v>
      </c>
      <c r="V47" s="38">
        <v>1E-3</v>
      </c>
      <c r="W47" s="38"/>
      <c r="X47" s="38">
        <v>1E-3</v>
      </c>
      <c r="Y47" s="38">
        <v>-4.4600000000000004E-3</v>
      </c>
      <c r="Z47" s="38">
        <v>2E-3</v>
      </c>
      <c r="AA47" s="38">
        <v>1.33E-3</v>
      </c>
      <c r="AB47" s="38"/>
      <c r="AC47" s="39">
        <v>7.6349999999999987E-2</v>
      </c>
      <c r="AD47" s="38">
        <v>2.5430000000000001E-2</v>
      </c>
      <c r="AE47" s="38">
        <v>25.38345</v>
      </c>
      <c r="AF47" s="38">
        <v>2.443E-2</v>
      </c>
      <c r="AG47" s="38">
        <v>25.987200000000001</v>
      </c>
      <c r="AH47" s="38">
        <v>-5.0199999999999993E-3</v>
      </c>
      <c r="AI47" s="38">
        <v>0.18980000000000002</v>
      </c>
    </row>
    <row r="48" spans="1:35" x14ac:dyDescent="0.25">
      <c r="A48" s="42" t="s">
        <v>83</v>
      </c>
      <c r="B48" s="38">
        <v>5.8851800000000001</v>
      </c>
      <c r="C48" s="38"/>
      <c r="D48" s="38">
        <v>1.7849999999999999</v>
      </c>
      <c r="E48" s="38"/>
      <c r="F48" s="38">
        <v>6.2185500000000005</v>
      </c>
      <c r="G48" s="38"/>
      <c r="H48" s="38">
        <v>0.56184999999999996</v>
      </c>
      <c r="I48" s="38"/>
      <c r="J48" s="38">
        <v>7.1226899999999995</v>
      </c>
      <c r="K48" s="38"/>
      <c r="L48" s="38">
        <v>1.1049200000000001</v>
      </c>
      <c r="M48" s="38"/>
      <c r="N48" s="38">
        <v>6.8803799999999997</v>
      </c>
      <c r="O48" s="38"/>
      <c r="P48" s="38">
        <v>0.34266999999999997</v>
      </c>
      <c r="Q48" s="38"/>
      <c r="R48" s="38">
        <v>12.24912</v>
      </c>
      <c r="S48" s="38"/>
      <c r="T48" s="38">
        <v>1.06436</v>
      </c>
      <c r="U48" s="38"/>
      <c r="V48" s="38">
        <v>8.8038700000000016</v>
      </c>
      <c r="W48" s="38"/>
      <c r="X48" s="38">
        <v>0.33025000000000004</v>
      </c>
      <c r="Y48" s="38"/>
      <c r="Z48" s="38">
        <v>11.164280000000002</v>
      </c>
      <c r="AA48" s="38"/>
      <c r="AB48" s="38">
        <v>0.69975000000000009</v>
      </c>
      <c r="AC48" s="39"/>
      <c r="AD48" s="38">
        <v>9.0816099999999995</v>
      </c>
      <c r="AE48" s="38"/>
      <c r="AF48" s="38">
        <v>0.48760999999999999</v>
      </c>
      <c r="AG48" s="38"/>
      <c r="AH48" s="38">
        <v>0.10766999999999999</v>
      </c>
      <c r="AI48" s="38"/>
    </row>
    <row r="49" spans="1:35" x14ac:dyDescent="0.25">
      <c r="A49" s="42" t="s">
        <v>84</v>
      </c>
      <c r="B49" s="38">
        <v>0.39300000000000002</v>
      </c>
      <c r="C49" s="38"/>
      <c r="D49" s="38">
        <v>-0.96199999999999997</v>
      </c>
      <c r="E49" s="38"/>
      <c r="F49" s="38">
        <v>0.28900000000000003</v>
      </c>
      <c r="G49" s="38"/>
      <c r="H49" s="38">
        <v>-0.10400000000000001</v>
      </c>
      <c r="I49" s="38"/>
      <c r="J49" s="38">
        <v>0.31299999999999994</v>
      </c>
      <c r="K49" s="38"/>
      <c r="L49" s="38">
        <v>2.9000000000000005E-2</v>
      </c>
      <c r="M49" s="38"/>
      <c r="N49" s="38">
        <v>0.47400000000000003</v>
      </c>
      <c r="O49" s="38"/>
      <c r="P49" s="38">
        <v>0.19500000000000001</v>
      </c>
      <c r="Q49" s="38"/>
      <c r="R49" s="38">
        <v>0.52600000000000002</v>
      </c>
      <c r="S49" s="38"/>
      <c r="T49" s="38">
        <v>5.2000000000000005E-2</v>
      </c>
      <c r="U49" s="38">
        <v>0.14000000000000001</v>
      </c>
      <c r="V49" s="38"/>
      <c r="W49" s="38"/>
      <c r="X49" s="38"/>
      <c r="Y49" s="38"/>
      <c r="Z49" s="38"/>
      <c r="AA49" s="38"/>
      <c r="AB49" s="38"/>
      <c r="AC49" s="39"/>
      <c r="AD49" s="38"/>
      <c r="AE49" s="38"/>
      <c r="AF49" s="38"/>
      <c r="AG49" s="38"/>
      <c r="AH49" s="38"/>
      <c r="AI49" s="38"/>
    </row>
    <row r="50" spans="1:35" x14ac:dyDescent="0.25">
      <c r="A50" s="42" t="s">
        <v>23</v>
      </c>
      <c r="B50" s="38">
        <v>7.7744400000000002</v>
      </c>
      <c r="C50" s="38">
        <v>9.2569999999999997</v>
      </c>
      <c r="D50" s="38">
        <v>-3.4513799999999999</v>
      </c>
      <c r="E50" s="38"/>
      <c r="F50" s="38">
        <v>15.4939</v>
      </c>
      <c r="G50" s="38">
        <v>9.427719999999999</v>
      </c>
      <c r="H50" s="38">
        <v>-1.05915</v>
      </c>
      <c r="I50" s="38">
        <v>-0.68430999999999997</v>
      </c>
      <c r="J50" s="38">
        <v>11.598470000000001</v>
      </c>
      <c r="K50" s="38">
        <v>9.2597899999999989</v>
      </c>
      <c r="L50" s="38">
        <v>-5.058139999999999</v>
      </c>
      <c r="M50" s="38">
        <v>-0.16139999999999999</v>
      </c>
      <c r="N50" s="38">
        <v>10.907169999999999</v>
      </c>
      <c r="O50" s="38">
        <v>3.218</v>
      </c>
      <c r="P50" s="38">
        <v>0.41717999999999966</v>
      </c>
      <c r="Q50" s="38">
        <v>0.12462000000000004</v>
      </c>
      <c r="R50" s="38">
        <v>14.326589999999999</v>
      </c>
      <c r="S50" s="38">
        <v>10.637980000000001</v>
      </c>
      <c r="T50" s="38">
        <v>-6.2522900000000003</v>
      </c>
      <c r="U50" s="38">
        <v>0.26305000000000001</v>
      </c>
      <c r="V50" s="38">
        <v>21.895750000000003</v>
      </c>
      <c r="W50" s="38">
        <v>10.264570000000001</v>
      </c>
      <c r="X50" s="38">
        <v>4.5105199999999996</v>
      </c>
      <c r="Y50" s="38">
        <v>0.60174000000000005</v>
      </c>
      <c r="Z50" s="38">
        <v>45.089109999999998</v>
      </c>
      <c r="AA50" s="38">
        <v>10.93745</v>
      </c>
      <c r="AB50" s="38">
        <v>23.816880000000001</v>
      </c>
      <c r="AC50" s="39">
        <v>0.91737000000000002</v>
      </c>
      <c r="AD50" s="38">
        <v>45.906220000000005</v>
      </c>
      <c r="AE50" s="38">
        <v>10.824450000000001</v>
      </c>
      <c r="AF50" s="38">
        <v>13.68487</v>
      </c>
      <c r="AG50" s="38">
        <v>1.2171799999999999</v>
      </c>
      <c r="AH50" s="38">
        <v>0.52903</v>
      </c>
      <c r="AI50" s="38"/>
    </row>
    <row r="51" spans="1:35" x14ac:dyDescent="0.25">
      <c r="A51" s="42" t="s">
        <v>24</v>
      </c>
      <c r="B51" s="38">
        <v>19.702330000000003</v>
      </c>
      <c r="C51" s="38">
        <v>7.7850699999999993</v>
      </c>
      <c r="D51" s="38">
        <v>7.4828100000000006</v>
      </c>
      <c r="E51" s="38">
        <v>-11.681080000000001</v>
      </c>
      <c r="F51" s="38">
        <v>18.677859999999999</v>
      </c>
      <c r="G51" s="38">
        <v>2.7961800000000001</v>
      </c>
      <c r="H51" s="38">
        <v>-0.5663499999999998</v>
      </c>
      <c r="I51" s="38">
        <v>-4.9669999999999996</v>
      </c>
      <c r="J51" s="38">
        <v>21.764209999999999</v>
      </c>
      <c r="K51" s="38">
        <v>1.26831</v>
      </c>
      <c r="L51" s="38">
        <v>3.1723799999999995</v>
      </c>
      <c r="M51" s="38">
        <v>0.23965</v>
      </c>
      <c r="N51" s="38">
        <v>10.821680000000001</v>
      </c>
      <c r="O51" s="38">
        <v>0.24391000000000002</v>
      </c>
      <c r="P51" s="38">
        <v>-1.2666500000000001</v>
      </c>
      <c r="Q51" s="38">
        <v>-0.97018000000000004</v>
      </c>
      <c r="R51" s="38">
        <v>10.9542</v>
      </c>
      <c r="S51" s="38">
        <v>2.1470000000000002</v>
      </c>
      <c r="T51" s="38">
        <v>8.4087799999999984</v>
      </c>
      <c r="U51" s="38">
        <v>-3.3541599999999998</v>
      </c>
      <c r="V51" s="38">
        <v>6.0913900000000005</v>
      </c>
      <c r="W51" s="38">
        <v>4.1999999999999996E-2</v>
      </c>
      <c r="X51" s="38">
        <v>2.7749900000000003</v>
      </c>
      <c r="Y51" s="38">
        <v>-2.0410000000000004</v>
      </c>
      <c r="Z51" s="38">
        <v>6.7517500000000004</v>
      </c>
      <c r="AA51" s="38">
        <v>7.1192000000000002</v>
      </c>
      <c r="AB51" s="38">
        <v>0.64884999999999982</v>
      </c>
      <c r="AC51" s="39">
        <v>7.0902099999999999</v>
      </c>
      <c r="AD51" s="38">
        <v>7.6650800000000006</v>
      </c>
      <c r="AE51" s="38">
        <v>0.7202599999999999</v>
      </c>
      <c r="AF51" s="38">
        <v>1.55877</v>
      </c>
      <c r="AG51" s="38">
        <v>-6.5910600000000006</v>
      </c>
      <c r="AH51" s="38">
        <v>-0.44797999999999999</v>
      </c>
      <c r="AI51" s="38">
        <v>25.91339</v>
      </c>
    </row>
    <row r="52" spans="1:35" x14ac:dyDescent="0.25">
      <c r="A52" s="42" t="s">
        <v>85</v>
      </c>
      <c r="B52" s="38">
        <v>0.20609999999999998</v>
      </c>
      <c r="C52" s="38"/>
      <c r="D52" s="38"/>
      <c r="E52" s="38"/>
      <c r="F52" s="38">
        <v>0.74709999999999999</v>
      </c>
      <c r="G52" s="38"/>
      <c r="H52" s="38">
        <v>0.51800000000000002</v>
      </c>
      <c r="I52" s="38"/>
      <c r="J52" s="38">
        <v>0.95509999999999995</v>
      </c>
      <c r="K52" s="38"/>
      <c r="L52" s="38">
        <v>0.23000000000000004</v>
      </c>
      <c r="M52" s="38"/>
      <c r="N52" s="38">
        <v>0.83209999999999995</v>
      </c>
      <c r="O52" s="38"/>
      <c r="P52" s="38">
        <v>-1.4000000000000012E-2</v>
      </c>
      <c r="Q52" s="38"/>
      <c r="R52" s="38">
        <v>0.82909999999999995</v>
      </c>
      <c r="S52" s="38"/>
      <c r="T52" s="38">
        <v>-1.2999999999999984E-2</v>
      </c>
      <c r="U52" s="38"/>
      <c r="V52" s="38">
        <v>0.78010000000000002</v>
      </c>
      <c r="W52" s="38"/>
      <c r="X52" s="38">
        <v>-4.0999999999999981E-2</v>
      </c>
      <c r="Y52" s="38"/>
      <c r="Z52" s="38">
        <v>1.3771</v>
      </c>
      <c r="AA52" s="38"/>
      <c r="AB52" s="38">
        <v>0.628</v>
      </c>
      <c r="AC52" s="39"/>
      <c r="AD52" s="38">
        <v>1.4701</v>
      </c>
      <c r="AE52" s="38"/>
      <c r="AF52" s="38">
        <v>0.14099999999999999</v>
      </c>
      <c r="AG52" s="38"/>
      <c r="AH52" s="38">
        <v>0.26500000000000001</v>
      </c>
      <c r="AI52" s="38"/>
    </row>
    <row r="53" spans="1:35" x14ac:dyDescent="0.25">
      <c r="A53" s="42" t="s">
        <v>25</v>
      </c>
      <c r="B53" s="38">
        <v>44.235069999999993</v>
      </c>
      <c r="C53" s="38">
        <v>0.17799999999999999</v>
      </c>
      <c r="D53" s="38">
        <v>1.1143699999999996</v>
      </c>
      <c r="E53" s="38">
        <v>1.0659999999999998</v>
      </c>
      <c r="F53" s="38">
        <v>52.041370000000001</v>
      </c>
      <c r="G53" s="38">
        <v>3.0760000000000001</v>
      </c>
      <c r="H53" s="38">
        <v>8.1972799999999992</v>
      </c>
      <c r="I53" s="38">
        <v>3.5887900000000004</v>
      </c>
      <c r="J53" s="38">
        <v>58.182909999999993</v>
      </c>
      <c r="K53" s="38">
        <v>3.9210000000000003</v>
      </c>
      <c r="L53" s="38">
        <v>4.4380699999999997</v>
      </c>
      <c r="M53" s="38">
        <v>5.2491699999999994</v>
      </c>
      <c r="N53" s="38">
        <v>61.886840000000014</v>
      </c>
      <c r="O53" s="38">
        <v>4.7149000000000001</v>
      </c>
      <c r="P53" s="38">
        <v>4.5470699999999997</v>
      </c>
      <c r="Q53" s="38">
        <v>7.0966399999999998</v>
      </c>
      <c r="R53" s="38">
        <v>72.326650000000001</v>
      </c>
      <c r="S53" s="38">
        <v>5.9525699999999997</v>
      </c>
      <c r="T53" s="38">
        <v>12.091840000000001</v>
      </c>
      <c r="U53" s="38">
        <v>8.278830000000001</v>
      </c>
      <c r="V53" s="38">
        <v>91.844920000000016</v>
      </c>
      <c r="W53" s="38">
        <v>19.394160000000003</v>
      </c>
      <c r="X53" s="38">
        <v>15.735580000000001</v>
      </c>
      <c r="Y53" s="38">
        <v>15.623809999999999</v>
      </c>
      <c r="Z53" s="38">
        <v>63.775149999999996</v>
      </c>
      <c r="AA53" s="38">
        <v>44.02413</v>
      </c>
      <c r="AB53" s="38">
        <v>13.831190000000001</v>
      </c>
      <c r="AC53" s="39">
        <v>28.146459999999998</v>
      </c>
      <c r="AD53" s="38">
        <v>80.333670000000012</v>
      </c>
      <c r="AE53" s="38">
        <v>21.447030000000002</v>
      </c>
      <c r="AF53" s="38">
        <v>15.601150000000001</v>
      </c>
      <c r="AG53" s="38">
        <v>-20.19538</v>
      </c>
      <c r="AH53" s="38">
        <v>3.4941999000000004</v>
      </c>
      <c r="AI53" s="38">
        <v>7.0769900000000003</v>
      </c>
    </row>
    <row r="54" spans="1:35" x14ac:dyDescent="0.25">
      <c r="A54" s="42" t="s">
        <v>26</v>
      </c>
      <c r="B54" s="38">
        <v>110.40575000000001</v>
      </c>
      <c r="C54" s="38">
        <v>11.62215</v>
      </c>
      <c r="D54" s="38">
        <v>155.11061000000004</v>
      </c>
      <c r="E54" s="38">
        <v>8.7153099999999988</v>
      </c>
      <c r="F54" s="38">
        <v>185.64530000000002</v>
      </c>
      <c r="G54" s="38">
        <v>40.20046</v>
      </c>
      <c r="H54" s="38">
        <v>303.12486000000001</v>
      </c>
      <c r="I54" s="38">
        <v>29.617640000000002</v>
      </c>
      <c r="J54" s="38">
        <v>191.24431999999999</v>
      </c>
      <c r="K54" s="38">
        <v>74.433569999999989</v>
      </c>
      <c r="L54" s="38">
        <v>69.075379999999996</v>
      </c>
      <c r="M54" s="38">
        <v>34.501009999999994</v>
      </c>
      <c r="N54" s="38">
        <v>181.29137</v>
      </c>
      <c r="O54" s="38">
        <v>58.349599999999995</v>
      </c>
      <c r="P54" s="38">
        <v>150.94074000000001</v>
      </c>
      <c r="Q54" s="38">
        <v>-7.10297</v>
      </c>
      <c r="R54" s="38">
        <v>156.76989</v>
      </c>
      <c r="S54" s="38">
        <v>63.436619999999998</v>
      </c>
      <c r="T54" s="38">
        <v>114.9957</v>
      </c>
      <c r="U54" s="38">
        <v>3.6049000000000007</v>
      </c>
      <c r="V54" s="38">
        <v>132.25946999999999</v>
      </c>
      <c r="W54" s="38">
        <v>58.506570000000004</v>
      </c>
      <c r="X54" s="38">
        <v>77.003799999999998</v>
      </c>
      <c r="Y54" s="38">
        <v>-4.5060499999999992</v>
      </c>
      <c r="Z54" s="38">
        <v>134.74545000000001</v>
      </c>
      <c r="AA54" s="38">
        <v>7.4415100000000001</v>
      </c>
      <c r="AB54" s="38">
        <v>105.28168000000001</v>
      </c>
      <c r="AC54" s="39">
        <v>0.57586999999999988</v>
      </c>
      <c r="AD54" s="38">
        <v>293.00191999999998</v>
      </c>
      <c r="AE54" s="38">
        <v>7.2635800000000001</v>
      </c>
      <c r="AF54" s="38">
        <v>252.96234000000001</v>
      </c>
      <c r="AG54" s="38">
        <v>0.53420000000000001</v>
      </c>
      <c r="AH54" s="38">
        <v>0.93911999999999995</v>
      </c>
      <c r="AI54" s="38">
        <v>8.0999999999999996E-3</v>
      </c>
    </row>
    <row r="55" spans="1:35" x14ac:dyDescent="0.25">
      <c r="A55" s="42" t="s">
        <v>27</v>
      </c>
      <c r="B55" s="38">
        <v>16.183</v>
      </c>
      <c r="C55" s="38">
        <v>365.08114</v>
      </c>
      <c r="D55" s="38">
        <v>-52.36208000000002</v>
      </c>
      <c r="E55" s="38">
        <v>185.7765</v>
      </c>
      <c r="F55" s="38">
        <v>12.10713</v>
      </c>
      <c r="G55" s="38">
        <v>426.95859999999999</v>
      </c>
      <c r="H55" s="38">
        <v>-296.71308000000005</v>
      </c>
      <c r="I55" s="38">
        <v>69.650440000000003</v>
      </c>
      <c r="J55" s="38">
        <v>94.205709999999996</v>
      </c>
      <c r="K55" s="38">
        <v>561.04888000000005</v>
      </c>
      <c r="L55" s="38">
        <v>-107.06730999999999</v>
      </c>
      <c r="M55" s="38">
        <v>106.81094999999999</v>
      </c>
      <c r="N55" s="38">
        <v>86.409629999999993</v>
      </c>
      <c r="O55" s="38">
        <v>605.29639999999995</v>
      </c>
      <c r="P55" s="38">
        <v>-7.8088800000000012</v>
      </c>
      <c r="Q55" s="38">
        <v>99.35595299000029</v>
      </c>
      <c r="R55" s="38">
        <v>62.237309999999994</v>
      </c>
      <c r="S55" s="38">
        <v>1095.3278800000001</v>
      </c>
      <c r="T55" s="38">
        <v>-24.933850000000003</v>
      </c>
      <c r="U55" s="38">
        <v>399.20838325000005</v>
      </c>
      <c r="V55" s="38">
        <v>388.24199999999996</v>
      </c>
      <c r="W55" s="38">
        <v>1562.3547100000001</v>
      </c>
      <c r="X55" s="38">
        <v>30.030000000000005</v>
      </c>
      <c r="Y55" s="38">
        <v>271.11149587900007</v>
      </c>
      <c r="Z55" s="38">
        <v>362.70342999999997</v>
      </c>
      <c r="AA55" s="38">
        <v>2405.6633109999998</v>
      </c>
      <c r="AB55" s="38">
        <v>-12.611969999999999</v>
      </c>
      <c r="AC55" s="39">
        <v>338.36620689799997</v>
      </c>
      <c r="AD55" s="38">
        <v>489.26936000000001</v>
      </c>
      <c r="AE55" s="38">
        <v>2573.6901400000002</v>
      </c>
      <c r="AF55" s="38">
        <v>61.87538</v>
      </c>
      <c r="AG55" s="38">
        <v>136.92555795000027</v>
      </c>
      <c r="AH55" s="38">
        <v>6.4180099999999989</v>
      </c>
      <c r="AI55" s="38">
        <v>-4.0389200000000001</v>
      </c>
    </row>
    <row r="56" spans="1:35" x14ac:dyDescent="0.25">
      <c r="A56" s="42" t="s">
        <v>28</v>
      </c>
      <c r="B56" s="38">
        <v>778.35213999999996</v>
      </c>
      <c r="C56" s="38">
        <v>71.991010000000003</v>
      </c>
      <c r="D56" s="38">
        <v>-80.71871999999999</v>
      </c>
      <c r="E56" s="38">
        <v>-148.44499999999999</v>
      </c>
      <c r="F56" s="38">
        <v>664.13179000000002</v>
      </c>
      <c r="G56" s="38">
        <v>113.1161</v>
      </c>
      <c r="H56" s="38">
        <v>93.771577359999995</v>
      </c>
      <c r="I56" s="38">
        <v>41.12509</v>
      </c>
      <c r="J56" s="38">
        <v>1132.2518299999999</v>
      </c>
      <c r="K56" s="38">
        <v>114.95610000000001</v>
      </c>
      <c r="L56" s="38">
        <v>-19.058361469999994</v>
      </c>
      <c r="M56" s="38">
        <v>1.462</v>
      </c>
      <c r="N56" s="38">
        <v>1002.2021099999999</v>
      </c>
      <c r="O56" s="38">
        <v>20.99464</v>
      </c>
      <c r="P56" s="38">
        <v>101.83324</v>
      </c>
      <c r="Q56" s="38">
        <v>-90.908999999999992</v>
      </c>
      <c r="R56" s="38">
        <v>1068.6037699999999</v>
      </c>
      <c r="S56" s="38">
        <v>30.494129999999998</v>
      </c>
      <c r="T56" s="38">
        <v>130.50047809770001</v>
      </c>
      <c r="U56" s="38">
        <v>8.6800700000000006</v>
      </c>
      <c r="V56" s="38">
        <v>929.44812000000002</v>
      </c>
      <c r="W56" s="38">
        <v>18.838540000000002</v>
      </c>
      <c r="X56" s="38">
        <v>-10.837339999999998</v>
      </c>
      <c r="Y56" s="38">
        <v>-9.8912399999999998</v>
      </c>
      <c r="Z56" s="38">
        <v>820.02499</v>
      </c>
      <c r="AA56" s="38">
        <v>134.46757000000002</v>
      </c>
      <c r="AB56" s="38">
        <v>262.59789999999998</v>
      </c>
      <c r="AC56" s="39">
        <v>116.4036</v>
      </c>
      <c r="AD56" s="38">
        <v>996.4132699999999</v>
      </c>
      <c r="AE56" s="38">
        <v>145.11364000000003</v>
      </c>
      <c r="AF56" s="38">
        <v>92.472830000000002</v>
      </c>
      <c r="AG56" s="38">
        <v>11.924730000000018</v>
      </c>
      <c r="AH56" s="38">
        <v>55.199329999999996</v>
      </c>
      <c r="AI56" s="38">
        <v>-37.138669999999998</v>
      </c>
    </row>
    <row r="57" spans="1:35" x14ac:dyDescent="0.25">
      <c r="A57" s="42" t="s">
        <v>87</v>
      </c>
      <c r="B57" s="38">
        <v>25.663</v>
      </c>
      <c r="C57" s="38"/>
      <c r="D57" s="38">
        <v>30</v>
      </c>
      <c r="E57" s="38"/>
      <c r="F57" s="38">
        <v>46.298999999999999</v>
      </c>
      <c r="G57" s="38"/>
      <c r="H57" s="38">
        <v>19.423999999999999</v>
      </c>
      <c r="I57" s="38"/>
      <c r="J57" s="38">
        <v>43.753</v>
      </c>
      <c r="K57" s="38">
        <v>2.4E-2</v>
      </c>
      <c r="L57" s="38">
        <v>-4.391</v>
      </c>
      <c r="M57" s="38">
        <v>2.4E-2</v>
      </c>
      <c r="N57" s="38">
        <v>30.754999999999995</v>
      </c>
      <c r="O57" s="38"/>
      <c r="P57" s="38">
        <v>-2.6817200000000003</v>
      </c>
      <c r="Q57" s="38"/>
      <c r="R57" s="38">
        <v>29.306880000000003</v>
      </c>
      <c r="S57" s="38"/>
      <c r="T57" s="38">
        <v>-3.3098000000000001</v>
      </c>
      <c r="U57" s="38"/>
      <c r="V57" s="38">
        <v>24.70468</v>
      </c>
      <c r="W57" s="38"/>
      <c r="X57" s="38">
        <v>-1.67716</v>
      </c>
      <c r="Y57" s="38"/>
      <c r="Z57" s="38">
        <v>9.00596</v>
      </c>
      <c r="AA57" s="38"/>
      <c r="AB57" s="38">
        <v>4.4349600000000002</v>
      </c>
      <c r="AC57" s="39"/>
      <c r="AD57" s="38">
        <v>16.452239999999996</v>
      </c>
      <c r="AE57" s="38"/>
      <c r="AF57" s="38">
        <v>13.08047</v>
      </c>
      <c r="AG57" s="38"/>
      <c r="AH57" s="38">
        <v>-1.0290199999999998</v>
      </c>
      <c r="AI57" s="38"/>
    </row>
    <row r="58" spans="1:35" x14ac:dyDescent="0.25">
      <c r="A58" s="42" t="s">
        <v>29</v>
      </c>
      <c r="B58" s="38">
        <v>246.57873999999998</v>
      </c>
      <c r="C58" s="38">
        <v>326.85269</v>
      </c>
      <c r="D58" s="38">
        <v>28.604129999999998</v>
      </c>
      <c r="E58" s="38">
        <v>153.38830000000002</v>
      </c>
      <c r="F58" s="38">
        <v>359.17221000000001</v>
      </c>
      <c r="G58" s="38">
        <v>308.54979000000003</v>
      </c>
      <c r="H58" s="38">
        <v>43.778479999999995</v>
      </c>
      <c r="I58" s="38">
        <v>49.877299999999998</v>
      </c>
      <c r="J58" s="38">
        <v>371.55247000000003</v>
      </c>
      <c r="K58" s="38">
        <v>321.06873000000002</v>
      </c>
      <c r="L58" s="38">
        <v>60.54598</v>
      </c>
      <c r="M58" s="38">
        <v>23.589739999999999</v>
      </c>
      <c r="N58" s="38">
        <v>328.84681</v>
      </c>
      <c r="O58" s="38">
        <v>148.12678</v>
      </c>
      <c r="P58" s="38">
        <v>-4.2891000000000012</v>
      </c>
      <c r="Q58" s="38">
        <v>-96.983550000000008</v>
      </c>
      <c r="R58" s="38">
        <v>504.93606</v>
      </c>
      <c r="S58" s="38">
        <v>568.36185</v>
      </c>
      <c r="T58" s="38">
        <v>101.4074</v>
      </c>
      <c r="U58" s="38">
        <v>368.06619000000001</v>
      </c>
      <c r="V58" s="38">
        <v>721.39790999999991</v>
      </c>
      <c r="W58" s="38">
        <v>479.76411999999999</v>
      </c>
      <c r="X58" s="38">
        <v>415.71097000000003</v>
      </c>
      <c r="Y58" s="38">
        <v>18.17313</v>
      </c>
      <c r="Z58" s="38">
        <v>1124.4754700000001</v>
      </c>
      <c r="AA58" s="38">
        <v>441.75613999999996</v>
      </c>
      <c r="AB58" s="38">
        <v>393.11008000000004</v>
      </c>
      <c r="AC58" s="39">
        <v>17.317830000000001</v>
      </c>
      <c r="AD58" s="38">
        <v>1778.31106</v>
      </c>
      <c r="AE58" s="38">
        <v>296.25504999999998</v>
      </c>
      <c r="AF58" s="38">
        <v>364.53008</v>
      </c>
      <c r="AG58" s="38">
        <v>177.27691999999996</v>
      </c>
      <c r="AH58" s="38">
        <v>154.11859000000001</v>
      </c>
      <c r="AI58" s="38">
        <v>63.213350000000005</v>
      </c>
    </row>
    <row r="59" spans="1:35" x14ac:dyDescent="0.25">
      <c r="A59" s="42" t="s">
        <v>30</v>
      </c>
      <c r="B59" s="38">
        <v>2847.52142</v>
      </c>
      <c r="C59" s="38">
        <v>180.66064</v>
      </c>
      <c r="D59" s="38">
        <v>-252.90429999999992</v>
      </c>
      <c r="E59" s="38">
        <v>20.90053</v>
      </c>
      <c r="F59" s="38">
        <v>3507.3859600000001</v>
      </c>
      <c r="G59" s="38">
        <v>180.77215999999999</v>
      </c>
      <c r="H59" s="38">
        <v>-420.72464999999994</v>
      </c>
      <c r="I59" s="38">
        <v>9.7224799999999973</v>
      </c>
      <c r="J59" s="38">
        <v>9592.3029399999996</v>
      </c>
      <c r="K59" s="38">
        <v>190.68351999999999</v>
      </c>
      <c r="L59" s="38">
        <v>-297.42972439634809</v>
      </c>
      <c r="M59" s="38">
        <v>11.603630000000001</v>
      </c>
      <c r="N59" s="38">
        <v>8620.3587699999989</v>
      </c>
      <c r="O59" s="38">
        <v>149.70445000000001</v>
      </c>
      <c r="P59" s="38">
        <v>-500.29676000000006</v>
      </c>
      <c r="Q59" s="38">
        <v>5.3697476355223364</v>
      </c>
      <c r="R59" s="38">
        <v>7848.6951499999996</v>
      </c>
      <c r="S59" s="38">
        <v>181.51924000000002</v>
      </c>
      <c r="T59" s="38">
        <v>-147.02394000000004</v>
      </c>
      <c r="U59" s="38">
        <v>42.036529999999999</v>
      </c>
      <c r="V59" s="38">
        <v>6140.500469999999</v>
      </c>
      <c r="W59" s="38">
        <v>180.47812999999999</v>
      </c>
      <c r="X59" s="38">
        <v>-819.63355999999999</v>
      </c>
      <c r="Y59" s="38">
        <v>26.359249999999999</v>
      </c>
      <c r="Z59" s="38">
        <v>5583.4172399999998</v>
      </c>
      <c r="AA59" s="38">
        <v>233.72739000000001</v>
      </c>
      <c r="AB59" s="38">
        <v>420.92168000000009</v>
      </c>
      <c r="AC59" s="39">
        <v>61.61636</v>
      </c>
      <c r="AD59" s="38">
        <v>5993.2522200000003</v>
      </c>
      <c r="AE59" s="38">
        <v>158.99758</v>
      </c>
      <c r="AF59" s="38">
        <v>666.33938999999987</v>
      </c>
      <c r="AG59" s="38">
        <v>-70.849941749999985</v>
      </c>
      <c r="AH59" s="38">
        <v>197.09069299999999</v>
      </c>
      <c r="AI59" s="38">
        <v>21.041609999999999</v>
      </c>
    </row>
    <row r="60" spans="1:35" x14ac:dyDescent="0.25">
      <c r="A60" s="42" t="s">
        <v>130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>
        <v>3.0000000000000001E-3</v>
      </c>
      <c r="U60" s="38"/>
      <c r="V60" s="38">
        <v>3.0000000000000001E-3</v>
      </c>
      <c r="W60" s="38"/>
      <c r="X60" s="38"/>
      <c r="Y60" s="38"/>
      <c r="Z60" s="38">
        <v>3.0000000000000001E-3</v>
      </c>
      <c r="AA60" s="38"/>
      <c r="AB60" s="38"/>
      <c r="AC60" s="39"/>
      <c r="AD60" s="38">
        <v>3.0000000000000001E-3</v>
      </c>
      <c r="AE60" s="38"/>
      <c r="AF60" s="38"/>
      <c r="AG60" s="38"/>
      <c r="AH60" s="38"/>
      <c r="AI60" s="38"/>
    </row>
    <row r="61" spans="1:35" x14ac:dyDescent="0.25">
      <c r="A61" s="42" t="s">
        <v>131</v>
      </c>
      <c r="B61" s="38">
        <v>3.0000000000000002E-2</v>
      </c>
      <c r="C61" s="38"/>
      <c r="D61" s="38">
        <v>2.9000000000000001E-2</v>
      </c>
      <c r="E61" s="38"/>
      <c r="F61" s="38">
        <v>0.17100000000000001</v>
      </c>
      <c r="G61" s="38"/>
      <c r="H61" s="38">
        <v>0.53100000000000003</v>
      </c>
      <c r="I61" s="38"/>
      <c r="J61" s="38"/>
      <c r="K61" s="38"/>
      <c r="L61" s="38">
        <v>-0.17</v>
      </c>
      <c r="M61" s="38"/>
      <c r="N61" s="38"/>
      <c r="O61" s="38"/>
      <c r="P61" s="38"/>
      <c r="Q61" s="38"/>
      <c r="R61" s="38"/>
      <c r="S61" s="38"/>
      <c r="T61" s="38"/>
      <c r="U61" s="38"/>
      <c r="V61" s="38">
        <v>7.1701399999999991</v>
      </c>
      <c r="W61" s="38"/>
      <c r="X61" s="38">
        <v>-3.9940000000000003E-2</v>
      </c>
      <c r="Y61" s="38"/>
      <c r="Z61" s="38">
        <v>7.43431</v>
      </c>
      <c r="AA61" s="38"/>
      <c r="AB61" s="38">
        <v>0.20404</v>
      </c>
      <c r="AC61" s="39"/>
      <c r="AD61" s="38">
        <v>7.593</v>
      </c>
      <c r="AE61" s="38"/>
      <c r="AF61" s="38">
        <v>0.23755000000000004</v>
      </c>
      <c r="AG61" s="38"/>
      <c r="AH61" s="38">
        <v>-0.16424</v>
      </c>
      <c r="AI61" s="38"/>
    </row>
    <row r="62" spans="1:35" x14ac:dyDescent="0.25">
      <c r="A62" s="42" t="s">
        <v>132</v>
      </c>
      <c r="B62" s="38">
        <v>15.058</v>
      </c>
      <c r="C62" s="38"/>
      <c r="D62" s="38">
        <v>2.12</v>
      </c>
      <c r="E62" s="38"/>
      <c r="F62" s="38">
        <v>8.9669999999999987</v>
      </c>
      <c r="G62" s="38"/>
      <c r="H62" s="38">
        <v>-8.1806200000000011</v>
      </c>
      <c r="I62" s="38"/>
      <c r="J62" s="38">
        <v>7.8529300000000006</v>
      </c>
      <c r="K62" s="38"/>
      <c r="L62" s="38">
        <v>-0.20907000000000009</v>
      </c>
      <c r="M62" s="38"/>
      <c r="N62" s="38">
        <v>12.555899999999999</v>
      </c>
      <c r="O62" s="38"/>
      <c r="P62" s="38">
        <v>5.4209700000000005</v>
      </c>
      <c r="Q62" s="38"/>
      <c r="R62" s="38"/>
      <c r="S62" s="38"/>
      <c r="T62" s="38">
        <v>5.7210000000000001</v>
      </c>
      <c r="U62" s="38"/>
      <c r="V62" s="38"/>
      <c r="W62" s="38"/>
      <c r="X62" s="38"/>
      <c r="Y62" s="38"/>
      <c r="Z62" s="38"/>
      <c r="AA62" s="38"/>
      <c r="AB62" s="38"/>
      <c r="AC62" s="39"/>
      <c r="AD62" s="38"/>
      <c r="AE62" s="38"/>
      <c r="AF62" s="38"/>
      <c r="AG62" s="38"/>
      <c r="AH62" s="38"/>
      <c r="AI62" s="38"/>
    </row>
    <row r="63" spans="1:35" x14ac:dyDescent="0.25">
      <c r="A63" s="42" t="s">
        <v>133</v>
      </c>
      <c r="B63" s="38"/>
      <c r="C63" s="38"/>
      <c r="D63" s="38">
        <v>-11.216999999999999</v>
      </c>
      <c r="E63" s="38"/>
      <c r="F63" s="38"/>
      <c r="G63" s="38"/>
      <c r="H63" s="38">
        <v>-1.246</v>
      </c>
      <c r="I63" s="38"/>
      <c r="J63" s="38"/>
      <c r="K63" s="38"/>
      <c r="L63" s="38">
        <v>-0.14299999999999999</v>
      </c>
      <c r="M63" s="38"/>
      <c r="N63" s="38"/>
      <c r="O63" s="38"/>
      <c r="P63" s="38">
        <v>6.4000000000000001E-2</v>
      </c>
      <c r="Q63" s="38"/>
      <c r="R63" s="38">
        <v>5.8000000000000003E-2</v>
      </c>
      <c r="S63" s="38"/>
      <c r="T63" s="38">
        <v>0.44700000000000006</v>
      </c>
      <c r="U63" s="38"/>
      <c r="V63" s="38">
        <v>0.35267999999999999</v>
      </c>
      <c r="W63" s="38"/>
      <c r="X63" s="38">
        <v>1.4284099999999997</v>
      </c>
      <c r="Y63" s="38"/>
      <c r="Z63" s="38">
        <v>2.1464099999999999</v>
      </c>
      <c r="AA63" s="38"/>
      <c r="AB63" s="38">
        <v>1.79373</v>
      </c>
      <c r="AC63" s="39"/>
      <c r="AD63" s="38">
        <v>6.6440000000000001</v>
      </c>
      <c r="AE63" s="38"/>
      <c r="AF63" s="38">
        <v>4.4975899999999998</v>
      </c>
      <c r="AG63" s="38"/>
      <c r="AH63" s="38">
        <v>1.6560699999999999</v>
      </c>
      <c r="AI63" s="38"/>
    </row>
    <row r="64" spans="1:35" x14ac:dyDescent="0.25">
      <c r="A64" s="42" t="s">
        <v>32</v>
      </c>
      <c r="B64" s="38">
        <v>4.6428099999999999</v>
      </c>
      <c r="C64" s="38">
        <v>71.906729999999996</v>
      </c>
      <c r="D64" s="38">
        <v>2.7212100000000001</v>
      </c>
      <c r="E64" s="38">
        <v>30.318999999999999</v>
      </c>
      <c r="F64" s="38">
        <v>8.7880299999999991</v>
      </c>
      <c r="G64" s="38">
        <v>72.842730000000003</v>
      </c>
      <c r="H64" s="38">
        <v>2.48671</v>
      </c>
      <c r="I64" s="38">
        <v>1.12263</v>
      </c>
      <c r="J64" s="38">
        <v>10.421209999999999</v>
      </c>
      <c r="K64" s="38">
        <v>95.651590000000013</v>
      </c>
      <c r="L64" s="38">
        <v>5.9365899999999998</v>
      </c>
      <c r="M64" s="38">
        <v>0.78300999999999998</v>
      </c>
      <c r="N64" s="38">
        <v>16.27129</v>
      </c>
      <c r="O64" s="38">
        <v>87.169420000000002</v>
      </c>
      <c r="P64" s="38">
        <v>10.60413</v>
      </c>
      <c r="Q64" s="38">
        <v>3.8105000000000007</v>
      </c>
      <c r="R64" s="38">
        <v>32.919269999999997</v>
      </c>
      <c r="S64" s="38">
        <v>100.02404999999999</v>
      </c>
      <c r="T64" s="38">
        <v>17.105519999999999</v>
      </c>
      <c r="U64" s="38">
        <v>13.34595</v>
      </c>
      <c r="V64" s="38">
        <v>27.281389999999998</v>
      </c>
      <c r="W64" s="38">
        <v>73.032610000000005</v>
      </c>
      <c r="X64" s="38">
        <v>11.93849</v>
      </c>
      <c r="Y64" s="38">
        <v>-3.8000000000000048E-3</v>
      </c>
      <c r="Z64" s="38">
        <v>46.314319999999995</v>
      </c>
      <c r="AA64" s="38">
        <v>69.517849999999996</v>
      </c>
      <c r="AB64" s="38">
        <v>22.769549999999999</v>
      </c>
      <c r="AC64" s="39">
        <v>4.4615100000000005</v>
      </c>
      <c r="AD64" s="38">
        <v>79.800170000000008</v>
      </c>
      <c r="AE64" s="38">
        <v>66.128740000000008</v>
      </c>
      <c r="AF64" s="38">
        <v>25.090380000000003</v>
      </c>
      <c r="AG64" s="38">
        <v>2.5401000000000002</v>
      </c>
      <c r="AH64" s="38">
        <v>14.185020000000002</v>
      </c>
      <c r="AI64" s="38">
        <v>0.60870000000000002</v>
      </c>
    </row>
    <row r="65" spans="1:35" x14ac:dyDescent="0.25">
      <c r="A65" s="42" t="s">
        <v>134</v>
      </c>
      <c r="B65" s="38">
        <v>2.7000000000000001E-3</v>
      </c>
      <c r="C65" s="38"/>
      <c r="D65" s="38"/>
      <c r="E65" s="38"/>
      <c r="F65" s="38">
        <v>2.7000000000000001E-3</v>
      </c>
      <c r="G65" s="38"/>
      <c r="H65" s="38"/>
      <c r="I65" s="38"/>
      <c r="J65" s="38">
        <v>2.7000000000000001E-3</v>
      </c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38"/>
      <c r="AE65" s="38"/>
      <c r="AF65" s="38"/>
      <c r="AG65" s="38"/>
      <c r="AH65" s="38"/>
      <c r="AI65" s="38"/>
    </row>
    <row r="66" spans="1:35" x14ac:dyDescent="0.25">
      <c r="A66" s="42" t="s">
        <v>33</v>
      </c>
      <c r="B66" s="38">
        <v>47.189120000000003</v>
      </c>
      <c r="C66" s="38"/>
      <c r="D66" s="38">
        <v>6.4209000000000005</v>
      </c>
      <c r="E66" s="38"/>
      <c r="F66" s="38">
        <v>51.396099999999997</v>
      </c>
      <c r="G66" s="38"/>
      <c r="H66" s="38">
        <v>-96.364649999999997</v>
      </c>
      <c r="I66" s="38"/>
      <c r="J66" s="38">
        <v>52.314790000000002</v>
      </c>
      <c r="K66" s="38"/>
      <c r="L66" s="38">
        <v>1.5868999999999982</v>
      </c>
      <c r="M66" s="38"/>
      <c r="N66" s="38">
        <v>52.711759999999998</v>
      </c>
      <c r="O66" s="38"/>
      <c r="P66" s="38">
        <v>-7.4849000000000006</v>
      </c>
      <c r="Q66" s="38"/>
      <c r="R66" s="38">
        <v>47.50949</v>
      </c>
      <c r="S66" s="38"/>
      <c r="T66" s="38">
        <v>54.841719999999995</v>
      </c>
      <c r="U66" s="38"/>
      <c r="V66" s="38">
        <v>46.899239999999999</v>
      </c>
      <c r="W66" s="38">
        <v>1.9E-2</v>
      </c>
      <c r="X66" s="38">
        <v>81.007170000000002</v>
      </c>
      <c r="Y66" s="38">
        <v>0.02</v>
      </c>
      <c r="Z66" s="38">
        <v>46.506570000000004</v>
      </c>
      <c r="AA66" s="38">
        <v>2.1139999999999999E-2</v>
      </c>
      <c r="AB66" s="38">
        <v>98.459400000000002</v>
      </c>
      <c r="AC66" s="39">
        <v>2.14E-3</v>
      </c>
      <c r="AD66" s="38">
        <v>46.156590000000001</v>
      </c>
      <c r="AE66" s="38">
        <v>2.1139999999999999E-2</v>
      </c>
      <c r="AF66" s="38">
        <v>-56.39293</v>
      </c>
      <c r="AG66" s="38"/>
      <c r="AH66" s="38">
        <v>77.495109999999997</v>
      </c>
      <c r="AI66" s="38"/>
    </row>
    <row r="67" spans="1:35" x14ac:dyDescent="0.25">
      <c r="A67" s="42" t="s">
        <v>91</v>
      </c>
      <c r="B67" s="38">
        <v>5.1540099999999995</v>
      </c>
      <c r="C67" s="38">
        <v>3.3240799999999999</v>
      </c>
      <c r="D67" s="38">
        <v>-1.07759</v>
      </c>
      <c r="E67" s="38">
        <v>-0.21229999999999999</v>
      </c>
      <c r="F67" s="38">
        <v>7.2429500000000004</v>
      </c>
      <c r="G67" s="38">
        <v>3.9004799999999999</v>
      </c>
      <c r="H67" s="38">
        <v>2.6359599999999999</v>
      </c>
      <c r="I67" s="38">
        <v>0.22870000000000001</v>
      </c>
      <c r="J67" s="38">
        <v>12.964400000000001</v>
      </c>
      <c r="K67" s="38">
        <v>3.6800799999999998</v>
      </c>
      <c r="L67" s="38">
        <v>5.7961599999999995</v>
      </c>
      <c r="M67" s="38">
        <v>2.0425999999999997</v>
      </c>
      <c r="N67" s="38">
        <v>12.610530000000001</v>
      </c>
      <c r="O67" s="38">
        <v>2.9178299999999999</v>
      </c>
      <c r="P67" s="38">
        <v>0.97842999999999991</v>
      </c>
      <c r="Q67" s="38"/>
      <c r="R67" s="38">
        <v>11.992370000000001</v>
      </c>
      <c r="S67" s="38">
        <v>2.9740800000000003</v>
      </c>
      <c r="T67" s="38">
        <v>-2.9698399999999996</v>
      </c>
      <c r="U67" s="38">
        <v>0.31473999999999996</v>
      </c>
      <c r="V67" s="38">
        <v>15.116110000000001</v>
      </c>
      <c r="W67" s="38">
        <v>9.1019900000000007</v>
      </c>
      <c r="X67" s="38">
        <v>3.73584</v>
      </c>
      <c r="Y67" s="38">
        <v>8.2651899999999987</v>
      </c>
      <c r="Z67" s="38">
        <v>20.781570000000002</v>
      </c>
      <c r="AA67" s="38">
        <v>18.093730000000001</v>
      </c>
      <c r="AB67" s="38">
        <v>8.0157799999999995</v>
      </c>
      <c r="AC67" s="39">
        <v>10.45678</v>
      </c>
      <c r="AD67" s="38">
        <v>22.814970000000002</v>
      </c>
      <c r="AE67" s="38">
        <v>24.583569999999998</v>
      </c>
      <c r="AF67" s="38">
        <v>4.28437</v>
      </c>
      <c r="AG67" s="38">
        <v>7.4246300000000005</v>
      </c>
      <c r="AH67" s="38">
        <v>1.5605599999999999</v>
      </c>
      <c r="AI67" s="38">
        <v>1.6931700000000001</v>
      </c>
    </row>
    <row r="68" spans="1:35" x14ac:dyDescent="0.25">
      <c r="A68" s="42" t="s">
        <v>34</v>
      </c>
      <c r="B68" s="38">
        <v>181.3964</v>
      </c>
      <c r="C68" s="38"/>
      <c r="D68" s="38">
        <v>-6.0707299999999993</v>
      </c>
      <c r="E68" s="38"/>
      <c r="F68" s="38">
        <v>183.98840000000001</v>
      </c>
      <c r="G68" s="38">
        <v>500</v>
      </c>
      <c r="H68" s="38">
        <v>13.756500000000003</v>
      </c>
      <c r="I68" s="38"/>
      <c r="J68" s="38">
        <v>195.91683</v>
      </c>
      <c r="K68" s="38">
        <v>500</v>
      </c>
      <c r="L68" s="38">
        <v>-27.857260000000004</v>
      </c>
      <c r="M68" s="38"/>
      <c r="N68" s="38">
        <v>203.87756999999999</v>
      </c>
      <c r="O68" s="38">
        <v>500</v>
      </c>
      <c r="P68" s="38">
        <v>-39.698759999999993</v>
      </c>
      <c r="Q68" s="38"/>
      <c r="R68" s="38">
        <v>207.64652999999998</v>
      </c>
      <c r="S68" s="38">
        <v>500</v>
      </c>
      <c r="T68" s="38">
        <v>-22.78829</v>
      </c>
      <c r="U68" s="38"/>
      <c r="V68" s="38">
        <v>205.97996000000001</v>
      </c>
      <c r="W68" s="38">
        <v>500</v>
      </c>
      <c r="X68" s="38">
        <v>-4.6280200000000002</v>
      </c>
      <c r="Y68" s="38"/>
      <c r="Z68" s="38">
        <v>207.71212</v>
      </c>
      <c r="AA68" s="38">
        <v>500</v>
      </c>
      <c r="AB68" s="38">
        <v>5.622440000000001</v>
      </c>
      <c r="AC68" s="39"/>
      <c r="AD68" s="38">
        <v>207.74823000000001</v>
      </c>
      <c r="AE68" s="38">
        <v>500.08335</v>
      </c>
      <c r="AF68" s="38">
        <v>-13.002190000000002</v>
      </c>
      <c r="AG68" s="38">
        <v>8.3349999999999994E-2</v>
      </c>
      <c r="AH68" s="38">
        <v>-0.36159000000000074</v>
      </c>
      <c r="AI68" s="38">
        <v>5.7239999999999999E-2</v>
      </c>
    </row>
    <row r="69" spans="1:35" x14ac:dyDescent="0.25">
      <c r="A69" s="42" t="s">
        <v>35</v>
      </c>
      <c r="B69" s="38">
        <v>648.6557499999999</v>
      </c>
      <c r="C69" s="38">
        <v>843.47500000000002</v>
      </c>
      <c r="D69" s="38">
        <v>171.45803000000001</v>
      </c>
      <c r="E69" s="38">
        <v>-0.25800000000000001</v>
      </c>
      <c r="F69" s="38">
        <v>1843.6992300000002</v>
      </c>
      <c r="G69" s="38">
        <v>1200.0509999999999</v>
      </c>
      <c r="H69" s="38">
        <v>87.558690000000013</v>
      </c>
      <c r="I69" s="38">
        <v>0.59800000000000009</v>
      </c>
      <c r="J69" s="38">
        <v>2566.2923999999998</v>
      </c>
      <c r="K69" s="38">
        <v>1662.6365900000003</v>
      </c>
      <c r="L69" s="38">
        <v>175.08004000000003</v>
      </c>
      <c r="M69" s="38">
        <v>127.78259000000001</v>
      </c>
      <c r="N69" s="38">
        <v>1611.6648399999999</v>
      </c>
      <c r="O69" s="38">
        <v>512.70504000000005</v>
      </c>
      <c r="P69" s="38">
        <v>-1163.2363700000001</v>
      </c>
      <c r="Q69" s="38">
        <v>-185.70417</v>
      </c>
      <c r="R69" s="38">
        <v>1492.52484</v>
      </c>
      <c r="S69" s="38">
        <v>651.00182999999993</v>
      </c>
      <c r="T69" s="38">
        <v>25.980039999999995</v>
      </c>
      <c r="U69" s="38">
        <v>8.6552200000000017</v>
      </c>
      <c r="V69" s="38">
        <v>1453.6203800000001</v>
      </c>
      <c r="W69" s="38">
        <v>989.0865</v>
      </c>
      <c r="X69" s="38">
        <v>141.5993</v>
      </c>
      <c r="Y69" s="38">
        <v>13.76362</v>
      </c>
      <c r="Z69" s="38">
        <v>1382.66094</v>
      </c>
      <c r="AA69" s="38">
        <v>1640.68715</v>
      </c>
      <c r="AB69" s="38">
        <v>153.47245999999998</v>
      </c>
      <c r="AC69" s="39">
        <v>21.528160000000003</v>
      </c>
      <c r="AD69" s="38">
        <v>1321.64806</v>
      </c>
      <c r="AE69" s="38">
        <v>1796.4287000000002</v>
      </c>
      <c r="AF69" s="38">
        <v>-157.14599999999996</v>
      </c>
      <c r="AG69" s="38">
        <v>18.29608</v>
      </c>
      <c r="AH69" s="38">
        <v>245.84730000000002</v>
      </c>
      <c r="AI69" s="38">
        <v>5.7629999999999999</v>
      </c>
    </row>
    <row r="70" spans="1:35" x14ac:dyDescent="0.25">
      <c r="A70" s="42" t="s">
        <v>92</v>
      </c>
      <c r="B70" s="38">
        <v>12.470899999999999</v>
      </c>
      <c r="C70" s="38">
        <v>4.7619999999999996</v>
      </c>
      <c r="D70" s="38">
        <v>-0.36009999999999998</v>
      </c>
      <c r="E70" s="38">
        <v>2.4E-2</v>
      </c>
      <c r="F70" s="38">
        <v>12.546600000000002</v>
      </c>
      <c r="G70" s="38">
        <v>4.7690000000000001</v>
      </c>
      <c r="H70" s="38">
        <v>0.35439999999999999</v>
      </c>
      <c r="I70" s="38">
        <v>1.2155</v>
      </c>
      <c r="J70" s="38">
        <v>10.422000000000001</v>
      </c>
      <c r="K70" s="38">
        <v>19.738499999999998</v>
      </c>
      <c r="L70" s="38">
        <v>-3.6845000000000003</v>
      </c>
      <c r="M70" s="38">
        <v>15.3925</v>
      </c>
      <c r="N70" s="38"/>
      <c r="O70" s="38">
        <v>18.457999999999998</v>
      </c>
      <c r="P70" s="38">
        <v>-6.8529999999999998</v>
      </c>
      <c r="Q70" s="38">
        <v>-6.150000000000011E-2</v>
      </c>
      <c r="R70" s="38"/>
      <c r="S70" s="38"/>
      <c r="T70" s="38"/>
      <c r="U70" s="38">
        <v>-15.596299999999999</v>
      </c>
      <c r="V70" s="38"/>
      <c r="W70" s="38"/>
      <c r="X70" s="38"/>
      <c r="Y70" s="38"/>
      <c r="Z70" s="38"/>
      <c r="AA70" s="38">
        <v>50.396999999999998</v>
      </c>
      <c r="AB70" s="38"/>
      <c r="AC70" s="39">
        <v>50.423999999999999</v>
      </c>
      <c r="AD70" s="38">
        <v>2</v>
      </c>
      <c r="AE70" s="38">
        <v>91.555999999999997</v>
      </c>
      <c r="AF70" s="38">
        <v>1.5</v>
      </c>
      <c r="AG70" s="38">
        <v>41.658999999999999</v>
      </c>
      <c r="AH70" s="38"/>
      <c r="AI70" s="38">
        <v>0.33500000000000002</v>
      </c>
    </row>
    <row r="71" spans="1:35" x14ac:dyDescent="0.25">
      <c r="A71" s="42" t="s">
        <v>172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>
        <v>1E-3</v>
      </c>
      <c r="W71" s="38"/>
      <c r="X71" s="38"/>
      <c r="Y71" s="38"/>
      <c r="Z71" s="38">
        <v>1E-3</v>
      </c>
      <c r="AA71" s="38"/>
      <c r="AB71" s="38"/>
      <c r="AC71" s="39"/>
      <c r="AD71" s="38">
        <v>1E-3</v>
      </c>
      <c r="AE71" s="38"/>
      <c r="AF71" s="38"/>
      <c r="AG71" s="38"/>
      <c r="AH71" s="38"/>
      <c r="AI71" s="38"/>
    </row>
    <row r="72" spans="1:35" x14ac:dyDescent="0.25">
      <c r="A72" s="42" t="s">
        <v>93</v>
      </c>
      <c r="B72" s="38">
        <v>61.090949999999992</v>
      </c>
      <c r="C72" s="38"/>
      <c r="D72" s="38">
        <v>-2.1887199999999996</v>
      </c>
      <c r="E72" s="38">
        <v>-0.15</v>
      </c>
      <c r="F72" s="38">
        <v>78.527550000000005</v>
      </c>
      <c r="G72" s="38"/>
      <c r="H72" s="38">
        <v>-110.09898000000001</v>
      </c>
      <c r="I72" s="38"/>
      <c r="J72" s="38">
        <v>78.723779999999991</v>
      </c>
      <c r="K72" s="38"/>
      <c r="L72" s="38">
        <v>-497.50331999999997</v>
      </c>
      <c r="M72" s="38">
        <v>0.61082999999999998</v>
      </c>
      <c r="N72" s="38">
        <v>82.098200000000006</v>
      </c>
      <c r="O72" s="38"/>
      <c r="P72" s="38">
        <v>2.9358899999999997</v>
      </c>
      <c r="Q72" s="38"/>
      <c r="R72" s="38">
        <v>93.797710000000023</v>
      </c>
      <c r="S72" s="38"/>
      <c r="T72" s="38">
        <v>11.466190000000001</v>
      </c>
      <c r="U72" s="38">
        <v>4.7300000000000002E-2</v>
      </c>
      <c r="V72" s="38">
        <v>97.326340000000016</v>
      </c>
      <c r="W72" s="38"/>
      <c r="X72" s="38">
        <v>3.25502</v>
      </c>
      <c r="Y72" s="38">
        <v>0.12386</v>
      </c>
      <c r="Z72" s="38">
        <v>101.11707</v>
      </c>
      <c r="AA72" s="38"/>
      <c r="AB72" s="38">
        <v>3.29556</v>
      </c>
      <c r="AC72" s="39"/>
      <c r="AD72" s="38">
        <v>103.01423000000001</v>
      </c>
      <c r="AE72" s="38">
        <v>1.1999999999999999E-4</v>
      </c>
      <c r="AF72" s="38">
        <v>2.35222</v>
      </c>
      <c r="AG72" s="38">
        <v>1.2E-4</v>
      </c>
      <c r="AH72" s="38">
        <v>-0.26900000000000002</v>
      </c>
      <c r="AI72" s="38"/>
    </row>
    <row r="73" spans="1:35" x14ac:dyDescent="0.25">
      <c r="A73" s="42" t="s">
        <v>94</v>
      </c>
      <c r="B73" s="38">
        <v>3.2698</v>
      </c>
      <c r="C73" s="38"/>
      <c r="D73" s="38">
        <v>-0.42000000000000171</v>
      </c>
      <c r="E73" s="38">
        <v>1.1102230246251565E-16</v>
      </c>
      <c r="F73" s="38">
        <v>2.0665</v>
      </c>
      <c r="G73" s="38">
        <v>0.22800000000000001</v>
      </c>
      <c r="H73" s="38">
        <v>-1.6354400000000009</v>
      </c>
      <c r="I73" s="38">
        <v>0.22800000000000004</v>
      </c>
      <c r="J73" s="38">
        <v>9.876479999999999</v>
      </c>
      <c r="K73" s="38"/>
      <c r="L73" s="38">
        <v>6.7014299999999984</v>
      </c>
      <c r="M73" s="38">
        <v>-0.22799999999999995</v>
      </c>
      <c r="N73" s="38">
        <v>22.980510000000002</v>
      </c>
      <c r="O73" s="38"/>
      <c r="P73" s="38">
        <v>11.596159999999998</v>
      </c>
      <c r="Q73" s="38">
        <v>-0.32300000000000001</v>
      </c>
      <c r="R73" s="38">
        <v>28.364850000000001</v>
      </c>
      <c r="S73" s="38">
        <v>0.54200000000000004</v>
      </c>
      <c r="T73" s="38">
        <v>-0.50861999999999696</v>
      </c>
      <c r="U73" s="38">
        <v>0.54200000000000004</v>
      </c>
      <c r="V73" s="38">
        <v>3.2459199999999999</v>
      </c>
      <c r="W73" s="38">
        <v>6.2160000000000002</v>
      </c>
      <c r="X73" s="38">
        <v>-11.251530000000001</v>
      </c>
      <c r="Y73" s="38">
        <v>5.8869999999999996</v>
      </c>
      <c r="Z73" s="38">
        <v>4.4402499999999998</v>
      </c>
      <c r="AA73" s="38">
        <v>2.4910000000000001</v>
      </c>
      <c r="AB73" s="38">
        <v>2.9799199999999999</v>
      </c>
      <c r="AC73" s="39">
        <v>-3.722999999999999</v>
      </c>
      <c r="AD73" s="38">
        <v>14.814999999999998</v>
      </c>
      <c r="AE73" s="38">
        <v>3.3000000000000002E-2</v>
      </c>
      <c r="AF73" s="38">
        <v>10.651980000000002</v>
      </c>
      <c r="AG73" s="38">
        <v>-2.4580000000000002</v>
      </c>
      <c r="AH73" s="38">
        <v>-5.1630200000000004</v>
      </c>
      <c r="AI73" s="38">
        <v>0.81899999999999995</v>
      </c>
    </row>
    <row r="74" spans="1:35" x14ac:dyDescent="0.25">
      <c r="A74" s="42" t="s">
        <v>135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>
        <v>0.214</v>
      </c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>
        <v>6.4000000000000005E-4</v>
      </c>
      <c r="AA74" s="38">
        <v>2.8510000000000001E-2</v>
      </c>
      <c r="AB74" s="38">
        <v>6.7000000000000002E-4</v>
      </c>
      <c r="AC74" s="39">
        <v>2.8510000000000001E-2</v>
      </c>
      <c r="AD74" s="38">
        <v>5.9999999999999995E-4</v>
      </c>
      <c r="AE74" s="38">
        <v>1.2150000000000001E-2</v>
      </c>
      <c r="AF74" s="38">
        <v>-8.0000000000000007E-5</v>
      </c>
      <c r="AG74" s="38">
        <v>-1.575E-2</v>
      </c>
      <c r="AH74" s="38"/>
      <c r="AI74" s="38">
        <v>2E-3</v>
      </c>
    </row>
    <row r="75" spans="1:35" x14ac:dyDescent="0.25">
      <c r="A75" s="42" t="s">
        <v>95</v>
      </c>
      <c r="B75" s="38">
        <v>-4.1972200000000006</v>
      </c>
      <c r="C75" s="38">
        <v>88.06450000000001</v>
      </c>
      <c r="D75" s="38">
        <v>-3.7087000000000003</v>
      </c>
      <c r="E75" s="38">
        <v>-6.2589999999999995</v>
      </c>
      <c r="F75" s="38">
        <v>0.95038000000000022</v>
      </c>
      <c r="G75" s="38">
        <v>77.428000000000011</v>
      </c>
      <c r="H75" s="38">
        <v>-7.6740000000000003E-2</v>
      </c>
      <c r="I75" s="38">
        <v>-10.637</v>
      </c>
      <c r="J75" s="38">
        <v>1.0639000000000001</v>
      </c>
      <c r="K75" s="38">
        <v>71.365000000000009</v>
      </c>
      <c r="L75" s="38">
        <v>2.7199999999999967E-3</v>
      </c>
      <c r="M75" s="38">
        <v>-6.0630000000000006</v>
      </c>
      <c r="N75" s="38">
        <v>2.0699999999999934E-2</v>
      </c>
      <c r="O75" s="38">
        <v>68.093000000000004</v>
      </c>
      <c r="P75" s="38">
        <v>2.1510000000000005E-2</v>
      </c>
      <c r="Q75" s="38">
        <v>-3.2709999999999999</v>
      </c>
      <c r="R75" s="38"/>
      <c r="S75" s="38">
        <v>58.51061</v>
      </c>
      <c r="T75" s="38">
        <v>-3.3300000000000003E-2</v>
      </c>
      <c r="U75" s="38">
        <v>-9.5823900000000002</v>
      </c>
      <c r="V75" s="38"/>
      <c r="W75" s="38">
        <v>50.938789999999997</v>
      </c>
      <c r="X75" s="38"/>
      <c r="Y75" s="38">
        <v>-7.5728200000000001</v>
      </c>
      <c r="Z75" s="38"/>
      <c r="AA75" s="38">
        <v>43.866349999999997</v>
      </c>
      <c r="AB75" s="38"/>
      <c r="AC75" s="39">
        <v>-7.0724400000000003</v>
      </c>
      <c r="AD75" s="38"/>
      <c r="AE75" s="38">
        <v>25.786709999999999</v>
      </c>
      <c r="AF75" s="38"/>
      <c r="AG75" s="38">
        <v>-18.079640000000001</v>
      </c>
      <c r="AH75" s="38"/>
      <c r="AI75" s="38">
        <v>-19.64349</v>
      </c>
    </row>
    <row r="76" spans="1:35" x14ac:dyDescent="0.25">
      <c r="A76" s="42" t="s">
        <v>136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>
        <v>1E-3</v>
      </c>
      <c r="U76" s="38">
        <v>0</v>
      </c>
      <c r="V76" s="38"/>
      <c r="W76" s="38"/>
      <c r="X76" s="38">
        <v>-1E-3</v>
      </c>
      <c r="Y76" s="38"/>
      <c r="Z76" s="38"/>
      <c r="AA76" s="38">
        <v>5.0000000000000002E-5</v>
      </c>
      <c r="AB76" s="38"/>
      <c r="AC76" s="39">
        <v>5.0000000000000131E-5</v>
      </c>
      <c r="AD76" s="38">
        <v>2</v>
      </c>
      <c r="AE76" s="38">
        <v>5.0000000000000002E-5</v>
      </c>
      <c r="AF76" s="38">
        <v>2</v>
      </c>
      <c r="AG76" s="38"/>
      <c r="AH76" s="38"/>
      <c r="AI76" s="38"/>
    </row>
    <row r="77" spans="1:35" x14ac:dyDescent="0.25">
      <c r="A77" s="42" t="s">
        <v>96</v>
      </c>
      <c r="B77" s="38"/>
      <c r="C77" s="38"/>
      <c r="D77" s="38"/>
      <c r="E77" s="38"/>
      <c r="F77" s="38"/>
      <c r="G77" s="38"/>
      <c r="H77" s="38"/>
      <c r="I77" s="38"/>
      <c r="J77" s="38"/>
      <c r="K77" s="38">
        <v>8.0000000000000002E-3</v>
      </c>
      <c r="L77" s="38"/>
      <c r="M77" s="38">
        <v>8.0000000000000002E-3</v>
      </c>
      <c r="N77" s="38"/>
      <c r="O77" s="38"/>
      <c r="P77" s="38"/>
      <c r="Q77" s="38">
        <v>-8.0000000000000002E-3</v>
      </c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9"/>
      <c r="AD77" s="38"/>
      <c r="AE77" s="38"/>
      <c r="AF77" s="38"/>
      <c r="AG77" s="38"/>
      <c r="AH77" s="38"/>
      <c r="AI77" s="38"/>
    </row>
    <row r="78" spans="1:35" x14ac:dyDescent="0.25">
      <c r="A78" s="42" t="s">
        <v>97</v>
      </c>
      <c r="B78" s="38">
        <v>12.886290000000001</v>
      </c>
      <c r="C78" s="38">
        <v>0.13600000000000001</v>
      </c>
      <c r="D78" s="38">
        <v>0.97122000000000008</v>
      </c>
      <c r="E78" s="38"/>
      <c r="F78" s="38">
        <v>9.9114199999999997</v>
      </c>
      <c r="G78" s="38">
        <v>0.13600000000000001</v>
      </c>
      <c r="H78" s="38">
        <v>0.11810000000000007</v>
      </c>
      <c r="I78" s="38"/>
      <c r="J78" s="38">
        <v>9.9359999999999999</v>
      </c>
      <c r="K78" s="38">
        <v>0.13600000000000001</v>
      </c>
      <c r="L78" s="38">
        <v>0.21531000000000003</v>
      </c>
      <c r="M78" s="38"/>
      <c r="N78" s="38">
        <v>9.3758099999999995</v>
      </c>
      <c r="O78" s="38">
        <v>0.13600000000000001</v>
      </c>
      <c r="P78" s="38">
        <v>0.11819999999999999</v>
      </c>
      <c r="Q78" s="38"/>
      <c r="R78" s="38">
        <v>9.5628100000000007</v>
      </c>
      <c r="S78" s="38"/>
      <c r="T78" s="38">
        <v>0.15903999999999996</v>
      </c>
      <c r="U78" s="38"/>
      <c r="V78" s="38">
        <v>5.1326000000000001</v>
      </c>
      <c r="W78" s="38">
        <v>0.26130999999999999</v>
      </c>
      <c r="X78" s="38">
        <v>0.87182999999999999</v>
      </c>
      <c r="Y78" s="38">
        <v>0.26130999999999999</v>
      </c>
      <c r="Z78" s="38">
        <v>7.1748700000000003</v>
      </c>
      <c r="AA78" s="38">
        <v>0.50297999999999998</v>
      </c>
      <c r="AB78" s="38">
        <v>1.8082099999999999</v>
      </c>
      <c r="AC78" s="39">
        <v>0.24167</v>
      </c>
      <c r="AD78" s="38">
        <v>7.5472099999999998</v>
      </c>
      <c r="AE78" s="38">
        <v>0.52124000000000004</v>
      </c>
      <c r="AF78" s="38">
        <v>0.41929</v>
      </c>
      <c r="AG78" s="38">
        <v>1.96312</v>
      </c>
      <c r="AH78" s="38">
        <v>0.30033999999999994</v>
      </c>
      <c r="AI78" s="38">
        <v>1.1825600000000001</v>
      </c>
    </row>
    <row r="79" spans="1:35" x14ac:dyDescent="0.25">
      <c r="A79" s="42" t="s">
        <v>36</v>
      </c>
      <c r="B79" s="38"/>
      <c r="C79" s="38"/>
      <c r="D79" s="38"/>
      <c r="E79" s="38">
        <v>-1.9019999999999999</v>
      </c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9"/>
      <c r="AD79" s="38"/>
      <c r="AE79" s="38"/>
      <c r="AF79" s="38"/>
      <c r="AG79" s="38"/>
      <c r="AH79" s="38"/>
      <c r="AI79" s="38"/>
    </row>
    <row r="80" spans="1:35" x14ac:dyDescent="0.25">
      <c r="A80" s="42" t="s">
        <v>137</v>
      </c>
      <c r="B80" s="38">
        <v>0.14000000000000001</v>
      </c>
      <c r="C80" s="38">
        <v>2.742</v>
      </c>
      <c r="D80" s="38"/>
      <c r="E80" s="38">
        <v>3.1912400000000001</v>
      </c>
      <c r="F80" s="38">
        <v>0.13900000000000001</v>
      </c>
      <c r="G80" s="38">
        <v>5.5570000000000004</v>
      </c>
      <c r="H80" s="38"/>
      <c r="I80" s="38">
        <v>4.21007</v>
      </c>
      <c r="J80" s="38">
        <v>0.13900000000000001</v>
      </c>
      <c r="K80" s="38">
        <v>5.657</v>
      </c>
      <c r="L80" s="38">
        <v>1.2E-2</v>
      </c>
      <c r="M80" s="38">
        <v>7.5555599999999998</v>
      </c>
      <c r="N80" s="38">
        <v>0.13900000000000001</v>
      </c>
      <c r="O80" s="38">
        <v>5.6547499999999999</v>
      </c>
      <c r="P80" s="38">
        <v>-3.8E-3</v>
      </c>
      <c r="Q80" s="38">
        <v>1.3317600000000001</v>
      </c>
      <c r="R80" s="38">
        <v>0.15500000000000003</v>
      </c>
      <c r="S80" s="38">
        <v>5.7417500000000015</v>
      </c>
      <c r="T80" s="38">
        <v>4.0800000000000003E-2</v>
      </c>
      <c r="U80" s="38">
        <v>1.56226</v>
      </c>
      <c r="V80" s="38">
        <v>0.18304000000000001</v>
      </c>
      <c r="W80" s="38">
        <v>5.5667500000000008</v>
      </c>
      <c r="X80" s="38">
        <v>7.0820000000000008E-2</v>
      </c>
      <c r="Y80" s="38">
        <v>1.03339</v>
      </c>
      <c r="Z80" s="38">
        <v>1.9629000000000001</v>
      </c>
      <c r="AA80" s="38">
        <v>5.7351100000000006</v>
      </c>
      <c r="AB80" s="38">
        <v>1.7765200000000001</v>
      </c>
      <c r="AC80" s="39">
        <v>1.8589</v>
      </c>
      <c r="AD80" s="38">
        <v>3.71387</v>
      </c>
      <c r="AE80" s="38">
        <v>5.6667500000000004</v>
      </c>
      <c r="AF80" s="38">
        <v>1.3095399999999999</v>
      </c>
      <c r="AG80" s="38">
        <v>2.51071</v>
      </c>
      <c r="AH80" s="38">
        <v>7.6000000000000009E-3</v>
      </c>
      <c r="AI80" s="38">
        <v>0.71909000000000001</v>
      </c>
    </row>
    <row r="81" spans="1:35" x14ac:dyDescent="0.25">
      <c r="A81" s="42" t="s">
        <v>99</v>
      </c>
      <c r="B81" s="38"/>
      <c r="C81" s="38">
        <v>0.216</v>
      </c>
      <c r="D81" s="38"/>
      <c r="E81" s="38"/>
      <c r="F81" s="38"/>
      <c r="G81" s="38">
        <v>0.216</v>
      </c>
      <c r="H81" s="38"/>
      <c r="I81" s="38"/>
      <c r="J81" s="38"/>
      <c r="K81" s="38">
        <v>0.216</v>
      </c>
      <c r="L81" s="38"/>
      <c r="M81" s="38"/>
      <c r="N81" s="38"/>
      <c r="O81" s="38">
        <v>0.216</v>
      </c>
      <c r="P81" s="38"/>
      <c r="Q81" s="38"/>
      <c r="R81" s="38"/>
      <c r="S81" s="38">
        <v>0.216</v>
      </c>
      <c r="T81" s="38"/>
      <c r="U81" s="38"/>
      <c r="V81" s="38"/>
      <c r="W81" s="38">
        <v>0.216</v>
      </c>
      <c r="X81" s="38"/>
      <c r="Y81" s="38"/>
      <c r="Z81" s="38"/>
      <c r="AA81" s="38">
        <v>0.216</v>
      </c>
      <c r="AB81" s="38"/>
      <c r="AC81" s="39"/>
      <c r="AD81" s="38"/>
      <c r="AE81" s="38">
        <v>0.216</v>
      </c>
      <c r="AF81" s="38"/>
      <c r="AG81" s="38"/>
      <c r="AH81" s="38"/>
      <c r="AI81" s="38"/>
    </row>
    <row r="82" spans="1:35" x14ac:dyDescent="0.25">
      <c r="A82" s="42" t="s">
        <v>37</v>
      </c>
      <c r="B82" s="38">
        <v>61100.701766089827</v>
      </c>
      <c r="C82" s="38">
        <v>14637.016799999999</v>
      </c>
      <c r="D82" s="38">
        <v>3510.5588970676063</v>
      </c>
      <c r="E82" s="38">
        <v>635.35469999999998</v>
      </c>
      <c r="F82" s="38">
        <v>68995.156003621669</v>
      </c>
      <c r="G82" s="38">
        <v>18416.566658759999</v>
      </c>
      <c r="H82" s="38">
        <v>7998.4526599999999</v>
      </c>
      <c r="I82" s="38">
        <v>1865.5311910416526</v>
      </c>
      <c r="J82" s="38">
        <v>70375.261469999998</v>
      </c>
      <c r="K82" s="38">
        <v>19237.496480000002</v>
      </c>
      <c r="L82" s="38">
        <v>1106.7805787664088</v>
      </c>
      <c r="M82" s="38">
        <v>2058.1444000000001</v>
      </c>
      <c r="N82" s="38">
        <v>67731.188134455995</v>
      </c>
      <c r="O82" s="38">
        <v>15514.193450000001</v>
      </c>
      <c r="P82" s="38">
        <v>-2177.4214955439875</v>
      </c>
      <c r="Q82" s="38">
        <v>-3975.8903799999998</v>
      </c>
      <c r="R82" s="38">
        <v>62430.906503999999</v>
      </c>
      <c r="S82" s="38">
        <v>17615.079300000001</v>
      </c>
      <c r="T82" s="38">
        <v>-3158.866686414</v>
      </c>
      <c r="U82" s="38">
        <v>361.87931999999995</v>
      </c>
      <c r="V82" s="38">
        <v>62116.169090000003</v>
      </c>
      <c r="W82" s="38">
        <v>17798.442859999999</v>
      </c>
      <c r="X82" s="38">
        <v>1469.034936</v>
      </c>
      <c r="Y82" s="38">
        <v>384.85561000000001</v>
      </c>
      <c r="Z82" s="38">
        <v>62896.161900000006</v>
      </c>
      <c r="AA82" s="38">
        <v>18757.205058</v>
      </c>
      <c r="AB82" s="38">
        <v>1411.6566</v>
      </c>
      <c r="AC82" s="39">
        <v>1124.3621800000001</v>
      </c>
      <c r="AD82" s="38">
        <v>61626.485130000001</v>
      </c>
      <c r="AE82" s="38">
        <v>23675.018997799056</v>
      </c>
      <c r="AF82" s="38">
        <v>103.09602711000031</v>
      </c>
      <c r="AG82" s="38">
        <v>-3720.4492599999999</v>
      </c>
      <c r="AH82" s="38">
        <v>638.21993000000009</v>
      </c>
      <c r="AI82" s="38">
        <v>27.176569999999998</v>
      </c>
    </row>
    <row r="83" spans="1:35" x14ac:dyDescent="0.25">
      <c r="A83" s="42" t="s">
        <v>100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>
        <v>2.8500000000000001E-3</v>
      </c>
      <c r="W83" s="38"/>
      <c r="X83" s="38"/>
      <c r="Y83" s="38"/>
      <c r="Z83" s="38"/>
      <c r="AA83" s="38"/>
      <c r="AB83" s="38"/>
      <c r="AC83" s="39"/>
      <c r="AD83" s="38">
        <v>0.78797000000000006</v>
      </c>
      <c r="AE83" s="38"/>
      <c r="AF83" s="38">
        <v>-9.2769999999999991E-2</v>
      </c>
      <c r="AG83" s="38"/>
      <c r="AH83" s="38"/>
      <c r="AI83" s="38"/>
    </row>
    <row r="84" spans="1:35" x14ac:dyDescent="0.25">
      <c r="A84" s="42" t="s">
        <v>38</v>
      </c>
      <c r="B84" s="38">
        <v>4.2847999999999997</v>
      </c>
      <c r="C84" s="38"/>
      <c r="D84" s="38">
        <v>-3.7307300000000003</v>
      </c>
      <c r="E84" s="38">
        <v>-3.0000000000000001E-3</v>
      </c>
      <c r="F84" s="38">
        <v>6.3970000000000002</v>
      </c>
      <c r="G84" s="38"/>
      <c r="H84" s="38">
        <v>1.4001999999999999</v>
      </c>
      <c r="I84" s="38">
        <v>0</v>
      </c>
      <c r="J84" s="38">
        <v>5.1765399999999993</v>
      </c>
      <c r="K84" s="38"/>
      <c r="L84" s="38">
        <v>0.30584000000000011</v>
      </c>
      <c r="M84" s="38"/>
      <c r="N84" s="38">
        <v>5.55</v>
      </c>
      <c r="O84" s="38"/>
      <c r="P84" s="38">
        <v>0.69967999999999986</v>
      </c>
      <c r="Q84" s="38"/>
      <c r="R84" s="38">
        <v>4.0573499999999996</v>
      </c>
      <c r="S84" s="38"/>
      <c r="T84" s="38">
        <v>-1.0548800000000003</v>
      </c>
      <c r="U84" s="38"/>
      <c r="V84" s="38">
        <v>2.24098</v>
      </c>
      <c r="W84" s="38">
        <v>4.5500000000000002E-3</v>
      </c>
      <c r="X84" s="38">
        <v>-0.90469999999999995</v>
      </c>
      <c r="Y84" s="38">
        <v>4.5500000000000002E-3</v>
      </c>
      <c r="Z84" s="38">
        <v>2.7353700000000001</v>
      </c>
      <c r="AA84" s="38"/>
      <c r="AB84" s="38">
        <v>0.62264999999999993</v>
      </c>
      <c r="AC84" s="39">
        <v>-4.5000000000000005E-3</v>
      </c>
      <c r="AD84" s="38">
        <v>2.7190000000000003</v>
      </c>
      <c r="AE84" s="38"/>
      <c r="AF84" s="38">
        <v>9.2000000000000012E-2</v>
      </c>
      <c r="AG84" s="38"/>
      <c r="AH84" s="38">
        <v>2.7999999999999997E-2</v>
      </c>
      <c r="AI84" s="38"/>
    </row>
    <row r="85" spans="1:35" x14ac:dyDescent="0.25">
      <c r="A85" s="42" t="s">
        <v>39</v>
      </c>
      <c r="B85" s="38">
        <v>0.72</v>
      </c>
      <c r="C85" s="38"/>
      <c r="D85" s="38"/>
      <c r="E85" s="38"/>
      <c r="F85" s="38">
        <v>0.72</v>
      </c>
      <c r="G85" s="38"/>
      <c r="H85" s="38"/>
      <c r="I85" s="38"/>
      <c r="J85" s="38">
        <v>0.72</v>
      </c>
      <c r="K85" s="38"/>
      <c r="L85" s="38"/>
      <c r="M85" s="38"/>
      <c r="N85" s="38">
        <v>0.72</v>
      </c>
      <c r="O85" s="38"/>
      <c r="P85" s="38"/>
      <c r="Q85" s="38"/>
      <c r="R85" s="38"/>
      <c r="S85" s="38"/>
      <c r="T85" s="38">
        <v>-0.72</v>
      </c>
      <c r="U85" s="38"/>
      <c r="V85" s="38"/>
      <c r="W85" s="38"/>
      <c r="X85" s="38"/>
      <c r="Y85" s="38"/>
      <c r="Z85" s="38"/>
      <c r="AA85" s="38"/>
      <c r="AB85" s="38"/>
      <c r="AC85" s="39"/>
      <c r="AD85" s="38"/>
      <c r="AE85" s="38"/>
      <c r="AF85" s="38"/>
      <c r="AG85" s="38"/>
      <c r="AH85" s="38"/>
      <c r="AI85" s="38"/>
    </row>
    <row r="86" spans="1:35" x14ac:dyDescent="0.25">
      <c r="A86" s="42" t="s">
        <v>40</v>
      </c>
      <c r="B86" s="38">
        <v>784.08456000000012</v>
      </c>
      <c r="C86" s="38">
        <v>373.01478999999995</v>
      </c>
      <c r="D86" s="38">
        <v>-408.26054999999997</v>
      </c>
      <c r="E86" s="38">
        <v>-115.09203000000005</v>
      </c>
      <c r="F86" s="38">
        <v>921.72658000000013</v>
      </c>
      <c r="G86" s="38">
        <v>781.27760000000001</v>
      </c>
      <c r="H86" s="38">
        <v>48.818439999999995</v>
      </c>
      <c r="I86" s="38">
        <v>404.28982000000002</v>
      </c>
      <c r="J86" s="38">
        <v>799.44821999999999</v>
      </c>
      <c r="K86" s="38">
        <v>937.98828000000003</v>
      </c>
      <c r="L86" s="38">
        <v>126.21473</v>
      </c>
      <c r="M86" s="38">
        <v>124.90886</v>
      </c>
      <c r="N86" s="38">
        <v>724.93390999999997</v>
      </c>
      <c r="O86" s="38">
        <v>358.89761999999996</v>
      </c>
      <c r="P86" s="38">
        <v>96.175319999999999</v>
      </c>
      <c r="Q86" s="38">
        <v>-118.61542</v>
      </c>
      <c r="R86" s="38">
        <v>1019.6310799999999</v>
      </c>
      <c r="S86" s="38">
        <v>326.74707999999998</v>
      </c>
      <c r="T86" s="38">
        <v>55.672090000000011</v>
      </c>
      <c r="U86" s="38">
        <v>-11.841530000000006</v>
      </c>
      <c r="V86" s="38">
        <v>1135.02367</v>
      </c>
      <c r="W86" s="38">
        <v>348.07566000000003</v>
      </c>
      <c r="X86" s="38">
        <v>121.86421000000001</v>
      </c>
      <c r="Y86" s="38">
        <v>11.498429999999995</v>
      </c>
      <c r="Z86" s="38">
        <v>1312.3340899999998</v>
      </c>
      <c r="AA86" s="38">
        <v>380.67943000000002</v>
      </c>
      <c r="AB86" s="38">
        <v>55.528159999999986</v>
      </c>
      <c r="AC86" s="39">
        <v>118.92053</v>
      </c>
      <c r="AD86" s="38">
        <v>1393.4267400000001</v>
      </c>
      <c r="AE86" s="38">
        <v>392.26236</v>
      </c>
      <c r="AF86" s="38">
        <v>170.810722</v>
      </c>
      <c r="AG86" s="38">
        <v>56.40878</v>
      </c>
      <c r="AH86" s="38">
        <v>71.847899999999996</v>
      </c>
      <c r="AI86" s="38">
        <v>230.66150999999999</v>
      </c>
    </row>
    <row r="87" spans="1:35" x14ac:dyDescent="0.25">
      <c r="A87" s="42" t="s">
        <v>101</v>
      </c>
      <c r="B87" s="38">
        <v>7.2873999999999999</v>
      </c>
      <c r="C87" s="38"/>
      <c r="D87" s="38">
        <v>0.187</v>
      </c>
      <c r="E87" s="38"/>
      <c r="F87" s="38">
        <v>7.0591800000000005</v>
      </c>
      <c r="G87" s="38"/>
      <c r="H87" s="38">
        <v>-0.215</v>
      </c>
      <c r="I87" s="38"/>
      <c r="J87" s="38">
        <v>7.1121800000000004</v>
      </c>
      <c r="K87" s="38"/>
      <c r="L87" s="38"/>
      <c r="M87" s="38"/>
      <c r="N87" s="38"/>
      <c r="O87" s="38"/>
      <c r="P87" s="38">
        <v>-1.8000000000000001E-4</v>
      </c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9"/>
      <c r="AD87" s="38">
        <v>1.3500000000000001E-3</v>
      </c>
      <c r="AE87" s="38"/>
      <c r="AF87" s="38">
        <v>1.3500000000000001E-3</v>
      </c>
      <c r="AG87" s="38"/>
      <c r="AH87" s="38"/>
      <c r="AI87" s="38"/>
    </row>
    <row r="88" spans="1:35" x14ac:dyDescent="0.25">
      <c r="A88" s="42" t="s">
        <v>102</v>
      </c>
      <c r="B88" s="38">
        <v>39.157500000000006</v>
      </c>
      <c r="C88" s="38">
        <v>14.733840000000001</v>
      </c>
      <c r="D88" s="38">
        <v>0.98280000000000012</v>
      </c>
      <c r="E88" s="38">
        <v>30.008219999999998</v>
      </c>
      <c r="F88" s="38">
        <v>31.212499999999999</v>
      </c>
      <c r="G88" s="38">
        <v>70.001999999999995</v>
      </c>
      <c r="H88" s="38">
        <v>-6.27</v>
      </c>
      <c r="I88" s="38">
        <v>55</v>
      </c>
      <c r="J88" s="38">
        <v>29.258000000000003</v>
      </c>
      <c r="K88" s="38">
        <v>70.045000000000002</v>
      </c>
      <c r="L88" s="38">
        <v>-4.45</v>
      </c>
      <c r="M88" s="38"/>
      <c r="N88" s="38">
        <v>26.875</v>
      </c>
      <c r="O88" s="38">
        <v>62.962609999999998</v>
      </c>
      <c r="P88" s="38">
        <v>-1.899</v>
      </c>
      <c r="Q88" s="38">
        <v>0.69286999999999999</v>
      </c>
      <c r="R88" s="38">
        <v>27.33165</v>
      </c>
      <c r="S88" s="38">
        <v>25.850999999999999</v>
      </c>
      <c r="T88" s="38">
        <v>-0.63500000000000001</v>
      </c>
      <c r="U88" s="38">
        <v>0.6653</v>
      </c>
      <c r="V88" s="38">
        <v>27.454370000000001</v>
      </c>
      <c r="W88" s="38">
        <v>11.749000000000001</v>
      </c>
      <c r="X88" s="38">
        <v>-1.109</v>
      </c>
      <c r="Y88" s="38">
        <v>0.498</v>
      </c>
      <c r="Z88" s="38">
        <v>26.51877</v>
      </c>
      <c r="AA88" s="38"/>
      <c r="AB88" s="38">
        <v>2.6269999999999998</v>
      </c>
      <c r="AC88" s="39">
        <v>0.316</v>
      </c>
      <c r="AD88" s="38">
        <v>25.869700000000002</v>
      </c>
      <c r="AE88" s="38"/>
      <c r="AF88" s="38"/>
      <c r="AG88" s="38"/>
      <c r="AH88" s="38"/>
      <c r="AI88" s="38"/>
    </row>
    <row r="89" spans="1:35" x14ac:dyDescent="0.25">
      <c r="A89" s="42" t="s">
        <v>103</v>
      </c>
      <c r="B89" s="38">
        <v>15.512</v>
      </c>
      <c r="C89" s="38"/>
      <c r="D89" s="38">
        <v>0.90299999999999991</v>
      </c>
      <c r="E89" s="38"/>
      <c r="F89" s="38">
        <v>14.606</v>
      </c>
      <c r="G89" s="38"/>
      <c r="H89" s="38">
        <v>-0.90334999999999988</v>
      </c>
      <c r="I89" s="38"/>
      <c r="J89" s="38">
        <v>13.338999999999999</v>
      </c>
      <c r="K89" s="38">
        <v>0.02</v>
      </c>
      <c r="L89" s="38">
        <v>-1.427</v>
      </c>
      <c r="M89" s="38">
        <v>1.999999999999999E-2</v>
      </c>
      <c r="N89" s="38">
        <v>11.565999999999999</v>
      </c>
      <c r="O89" s="38"/>
      <c r="P89" s="38">
        <v>-0.69399999999999995</v>
      </c>
      <c r="Q89" s="38"/>
      <c r="R89" s="38">
        <v>11.097000000000001</v>
      </c>
      <c r="S89" s="38"/>
      <c r="T89" s="38">
        <v>-1.0410000000000001</v>
      </c>
      <c r="U89" s="38"/>
      <c r="V89" s="38">
        <v>10.25056</v>
      </c>
      <c r="W89" s="38"/>
      <c r="X89" s="38">
        <v>0.14056000000000002</v>
      </c>
      <c r="Y89" s="38"/>
      <c r="Z89" s="38">
        <v>10.041230000000001</v>
      </c>
      <c r="AA89" s="38"/>
      <c r="AB89" s="38">
        <v>-4.0559999999999999E-2</v>
      </c>
      <c r="AC89" s="39"/>
      <c r="AD89" s="38">
        <v>9.3480000000000008</v>
      </c>
      <c r="AE89" s="38"/>
      <c r="AF89" s="38">
        <v>-7.1699999999999993E-3</v>
      </c>
      <c r="AG89" s="38"/>
      <c r="AH89" s="38"/>
      <c r="AI89" s="38"/>
    </row>
    <row r="90" spans="1:35" x14ac:dyDescent="0.25">
      <c r="A90" s="42" t="s">
        <v>41</v>
      </c>
      <c r="B90" s="38">
        <v>38.936540000000001</v>
      </c>
      <c r="C90" s="38"/>
      <c r="D90" s="38">
        <v>-19.413139999999999</v>
      </c>
      <c r="E90" s="38"/>
      <c r="F90" s="38">
        <v>20.338799999999999</v>
      </c>
      <c r="G90" s="38"/>
      <c r="H90" s="38">
        <v>-2.6201600000000003</v>
      </c>
      <c r="I90" s="38"/>
      <c r="J90" s="38">
        <v>11.4285</v>
      </c>
      <c r="K90" s="38"/>
      <c r="L90" s="38">
        <v>35.97945</v>
      </c>
      <c r="M90" s="38"/>
      <c r="N90" s="38">
        <v>36.530019999999993</v>
      </c>
      <c r="O90" s="38">
        <v>11.35</v>
      </c>
      <c r="P90" s="38">
        <v>110.24046</v>
      </c>
      <c r="Q90" s="38"/>
      <c r="R90" s="38">
        <v>58.056830000000005</v>
      </c>
      <c r="S90" s="38">
        <v>11.35</v>
      </c>
      <c r="T90" s="38">
        <v>177.94544999999999</v>
      </c>
      <c r="U90" s="38">
        <v>0.63700000000000001</v>
      </c>
      <c r="V90" s="38">
        <v>39.187629999999999</v>
      </c>
      <c r="W90" s="38">
        <v>5.75</v>
      </c>
      <c r="X90" s="38">
        <v>22.65692</v>
      </c>
      <c r="Y90" s="38">
        <v>-5.4</v>
      </c>
      <c r="Z90" s="38">
        <v>42.461079999999995</v>
      </c>
      <c r="AA90" s="38">
        <v>5.95</v>
      </c>
      <c r="AB90" s="38">
        <v>51.253620000000005</v>
      </c>
      <c r="AC90" s="39">
        <v>-5.75</v>
      </c>
      <c r="AD90" s="38">
        <v>46.7348</v>
      </c>
      <c r="AE90" s="38">
        <v>4.8900000000000002E-3</v>
      </c>
      <c r="AF90" s="38">
        <v>35.140549999999998</v>
      </c>
      <c r="AG90" s="38">
        <v>-1.238E-2</v>
      </c>
      <c r="AH90" s="38">
        <v>24.067679999999999</v>
      </c>
      <c r="AI90" s="38">
        <v>20.569990000000001</v>
      </c>
    </row>
    <row r="91" spans="1:35" x14ac:dyDescent="0.25">
      <c r="A91" s="42" t="s">
        <v>105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9"/>
      <c r="AD91" s="38"/>
      <c r="AE91" s="38">
        <v>0.32388000000000006</v>
      </c>
      <c r="AF91" s="38"/>
      <c r="AG91" s="38">
        <v>0.32388</v>
      </c>
      <c r="AH91" s="38"/>
      <c r="AI91" s="38">
        <v>0.40188000000000001</v>
      </c>
    </row>
    <row r="92" spans="1:35" x14ac:dyDescent="0.25">
      <c r="A92" s="42" t="s">
        <v>42</v>
      </c>
      <c r="B92" s="38">
        <v>11.015979999999999</v>
      </c>
      <c r="C92" s="38">
        <v>0.89470000000000005</v>
      </c>
      <c r="D92" s="38">
        <v>-16.168430000000004</v>
      </c>
      <c r="E92" s="38">
        <v>0.12</v>
      </c>
      <c r="F92" s="38">
        <v>67.5535</v>
      </c>
      <c r="G92" s="38">
        <v>0.90519000000000005</v>
      </c>
      <c r="H92" s="38">
        <v>-1.3443300000000029</v>
      </c>
      <c r="I92" s="38">
        <v>3.7500000000000006E-2</v>
      </c>
      <c r="J92" s="38">
        <v>69.655500000000004</v>
      </c>
      <c r="K92" s="38">
        <v>8.0800000000000004E-3</v>
      </c>
      <c r="L92" s="38">
        <v>-0.29436000000000018</v>
      </c>
      <c r="M92" s="38">
        <v>-0.15681999999999999</v>
      </c>
      <c r="N92" s="38">
        <v>82.619250000000008</v>
      </c>
      <c r="O92" s="38">
        <v>0.18540999999999999</v>
      </c>
      <c r="P92" s="38">
        <v>-1.6387100000000001</v>
      </c>
      <c r="Q92" s="38">
        <v>0.18679000000000001</v>
      </c>
      <c r="R92" s="38">
        <v>79.768869999999993</v>
      </c>
      <c r="S92" s="38">
        <v>8.0000000000000002E-3</v>
      </c>
      <c r="T92" s="38">
        <v>-31.947290000000002</v>
      </c>
      <c r="U92" s="38">
        <v>-0.17741000000000001</v>
      </c>
      <c r="V92" s="38">
        <v>81.800070000000005</v>
      </c>
      <c r="W92" s="38">
        <v>1.4E-2</v>
      </c>
      <c r="X92" s="38">
        <v>7.8220899999999993</v>
      </c>
      <c r="Y92" s="38">
        <v>7.1899999999999742E-3</v>
      </c>
      <c r="Z92" s="38">
        <v>85.433170000000004</v>
      </c>
      <c r="AA92" s="38">
        <v>0.19447</v>
      </c>
      <c r="AB92" s="38">
        <v>6.9498699999999989</v>
      </c>
      <c r="AC92" s="39">
        <v>0.186</v>
      </c>
      <c r="AD92" s="38">
        <v>131.06815999999998</v>
      </c>
      <c r="AE92" s="38">
        <v>0.14405000000000001</v>
      </c>
      <c r="AF92" s="38">
        <v>29.718840000000004</v>
      </c>
      <c r="AG92" s="38">
        <v>-5.0420000000000034E-2</v>
      </c>
      <c r="AH92" s="38">
        <v>47.34355</v>
      </c>
      <c r="AI92" s="38">
        <v>5.4960000000000002E-2</v>
      </c>
    </row>
    <row r="93" spans="1:35" x14ac:dyDescent="0.25">
      <c r="A93" s="42" t="s">
        <v>138</v>
      </c>
      <c r="B93" s="38">
        <v>3.5172200000000005</v>
      </c>
      <c r="C93" s="38"/>
      <c r="D93" s="38">
        <v>1.2389999999999999</v>
      </c>
      <c r="E93" s="38"/>
      <c r="F93" s="38">
        <v>3.53226</v>
      </c>
      <c r="G93" s="38"/>
      <c r="H93" s="38">
        <v>0.90300000000000002</v>
      </c>
      <c r="I93" s="38"/>
      <c r="J93" s="38">
        <v>23.65314</v>
      </c>
      <c r="K93" s="38"/>
      <c r="L93" s="38">
        <v>1.1320000000000001</v>
      </c>
      <c r="M93" s="38"/>
      <c r="N93" s="38">
        <v>21.017810000000001</v>
      </c>
      <c r="O93" s="38"/>
      <c r="P93" s="38">
        <v>0.73136999999999996</v>
      </c>
      <c r="Q93" s="38"/>
      <c r="R93" s="38">
        <v>22.203200000000002</v>
      </c>
      <c r="S93" s="38"/>
      <c r="T93" s="38">
        <v>0.64698</v>
      </c>
      <c r="U93" s="38">
        <v>1E-3</v>
      </c>
      <c r="V93" s="38">
        <v>19.07978</v>
      </c>
      <c r="W93" s="38">
        <v>1E-3</v>
      </c>
      <c r="X93" s="38">
        <v>-2.5143200000000001</v>
      </c>
      <c r="Y93" s="38"/>
      <c r="Z93" s="38">
        <v>15.84971</v>
      </c>
      <c r="AA93" s="38">
        <v>4.2999999999999997E-2</v>
      </c>
      <c r="AB93" s="38">
        <v>-3.4095800000000001</v>
      </c>
      <c r="AC93" s="39">
        <v>4.1999999999999996E-2</v>
      </c>
      <c r="AD93" s="38">
        <v>15.733169999999999</v>
      </c>
      <c r="AE93" s="38">
        <v>3.8201999999999998</v>
      </c>
      <c r="AF93" s="38">
        <v>0.12039999999999998</v>
      </c>
      <c r="AG93" s="38">
        <v>3.7008600000000005</v>
      </c>
      <c r="AH93" s="38">
        <v>1.50007</v>
      </c>
      <c r="AI93" s="38">
        <v>0.60696000000000006</v>
      </c>
    </row>
    <row r="94" spans="1:35" x14ac:dyDescent="0.25">
      <c r="A94" s="42" t="s">
        <v>106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38"/>
      <c r="AE94" s="38"/>
      <c r="AF94" s="38"/>
      <c r="AG94" s="38">
        <v>3.8930000000000006E-2</v>
      </c>
      <c r="AH94" s="38"/>
      <c r="AI94" s="38"/>
    </row>
    <row r="95" spans="1:35" x14ac:dyDescent="0.25">
      <c r="A95" s="42" t="s">
        <v>107</v>
      </c>
      <c r="B95" s="38">
        <v>1513.8069599999999</v>
      </c>
      <c r="C95" s="38">
        <v>0.30399999999999999</v>
      </c>
      <c r="D95" s="38">
        <v>-48.182620000000014</v>
      </c>
      <c r="E95" s="38">
        <v>-3.63564</v>
      </c>
      <c r="F95" s="38">
        <v>1394.5517199999999</v>
      </c>
      <c r="G95" s="38">
        <v>0.38</v>
      </c>
      <c r="H95" s="38">
        <v>16.936439999999994</v>
      </c>
      <c r="I95" s="38">
        <v>7.5999999999999984E-2</v>
      </c>
      <c r="J95" s="38">
        <v>1434.13616</v>
      </c>
      <c r="K95" s="38">
        <v>0.157</v>
      </c>
      <c r="L95" s="38">
        <v>-95.884069999999994</v>
      </c>
      <c r="M95" s="38">
        <v>-57.676000000000002</v>
      </c>
      <c r="N95" s="38">
        <v>1343.1154700000002</v>
      </c>
      <c r="O95" s="38">
        <v>6.7000000000000004E-2</v>
      </c>
      <c r="P95" s="38">
        <v>85.226589999999987</v>
      </c>
      <c r="Q95" s="38">
        <v>-8.9999999999999955E-2</v>
      </c>
      <c r="R95" s="38">
        <v>1322.29836</v>
      </c>
      <c r="S95" s="38">
        <v>1.758</v>
      </c>
      <c r="T95" s="38">
        <v>-135.46115</v>
      </c>
      <c r="U95" s="38">
        <v>1.65648</v>
      </c>
      <c r="V95" s="38">
        <v>1158.3169500000001</v>
      </c>
      <c r="W95" s="38">
        <v>19.545999999999999</v>
      </c>
      <c r="X95" s="38">
        <v>28.933100000000007</v>
      </c>
      <c r="Y95" s="38">
        <v>17.868360000000003</v>
      </c>
      <c r="Z95" s="38">
        <v>1217.1194599999999</v>
      </c>
      <c r="AA95" s="38">
        <v>0.46616999999999997</v>
      </c>
      <c r="AB95" s="38">
        <v>194.63078000000002</v>
      </c>
      <c r="AC95" s="39">
        <v>-19.112829999999999</v>
      </c>
      <c r="AD95" s="38">
        <v>728.95203000000004</v>
      </c>
      <c r="AE95" s="38">
        <v>0.35020000000000001</v>
      </c>
      <c r="AF95" s="38">
        <v>104.42402000000001</v>
      </c>
      <c r="AG95" s="38">
        <v>9.3030000000000015E-2</v>
      </c>
      <c r="AH95" s="38">
        <v>171.88851999999997</v>
      </c>
      <c r="AI95" s="38">
        <v>-1.6449999999999999E-2</v>
      </c>
    </row>
    <row r="96" spans="1:35" x14ac:dyDescent="0.25">
      <c r="A96" s="42" t="s">
        <v>108</v>
      </c>
      <c r="B96" s="38">
        <v>1E-4</v>
      </c>
      <c r="C96" s="38"/>
      <c r="D96" s="38"/>
      <c r="E96" s="38"/>
      <c r="F96" s="38">
        <v>1E-4</v>
      </c>
      <c r="G96" s="38"/>
      <c r="H96" s="38"/>
      <c r="I96" s="38"/>
      <c r="J96" s="38">
        <v>3.6711199999999997</v>
      </c>
      <c r="K96" s="38"/>
      <c r="L96" s="38"/>
      <c r="M96" s="38"/>
      <c r="N96" s="38">
        <v>5.2569935829999999</v>
      </c>
      <c r="O96" s="38"/>
      <c r="P96" s="38">
        <v>1.7846101023159999</v>
      </c>
      <c r="Q96" s="38"/>
      <c r="R96" s="38">
        <v>5.1509999999999998</v>
      </c>
      <c r="S96" s="38"/>
      <c r="T96" s="38">
        <v>-1.2000000000000004E-2</v>
      </c>
      <c r="U96" s="38"/>
      <c r="V96" s="38">
        <v>5.6429999999999998</v>
      </c>
      <c r="W96" s="38"/>
      <c r="X96" s="38">
        <v>1E-3</v>
      </c>
      <c r="Y96" s="38"/>
      <c r="Z96" s="38">
        <v>5.1980000000000004</v>
      </c>
      <c r="AA96" s="38"/>
      <c r="AB96" s="38"/>
      <c r="AC96" s="39"/>
      <c r="AD96" s="38"/>
      <c r="AE96" s="38"/>
      <c r="AF96" s="38">
        <v>-5.1260000000000003</v>
      </c>
      <c r="AG96" s="38"/>
      <c r="AH96" s="38"/>
      <c r="AI96" s="38"/>
    </row>
    <row r="97" spans="1:35" x14ac:dyDescent="0.25">
      <c r="A97" s="42" t="s">
        <v>109</v>
      </c>
      <c r="B97" s="38">
        <v>432.54770000000002</v>
      </c>
      <c r="C97" s="38"/>
      <c r="D97" s="38">
        <v>-65.378500000000003</v>
      </c>
      <c r="E97" s="38">
        <v>35</v>
      </c>
      <c r="F97" s="38">
        <v>446.40474999999998</v>
      </c>
      <c r="G97" s="38">
        <v>125.245</v>
      </c>
      <c r="H97" s="38">
        <v>-1.3154400000000006</v>
      </c>
      <c r="I97" s="38">
        <v>-59.757999999999996</v>
      </c>
      <c r="J97" s="38">
        <v>443.59770000000003</v>
      </c>
      <c r="K97" s="38">
        <v>1.0000000000000001E-5</v>
      </c>
      <c r="L97" s="38">
        <v>140.33769000000001</v>
      </c>
      <c r="M97" s="38">
        <v>-125.24550000000001</v>
      </c>
      <c r="N97" s="38">
        <v>102.65579</v>
      </c>
      <c r="O97" s="38"/>
      <c r="P97" s="38">
        <v>-23.434450000000002</v>
      </c>
      <c r="Q97" s="38">
        <v>-1.0000000000000001E-5</v>
      </c>
      <c r="R97" s="38">
        <v>101.73952</v>
      </c>
      <c r="S97" s="38"/>
      <c r="T97" s="38">
        <v>12.778969999999999</v>
      </c>
      <c r="U97" s="38">
        <v>0</v>
      </c>
      <c r="V97" s="38">
        <v>95.899149999999949</v>
      </c>
      <c r="W97" s="38">
        <v>1.7549999999999999</v>
      </c>
      <c r="X97" s="38">
        <v>-9.4019900000000014</v>
      </c>
      <c r="Y97" s="38">
        <v>1.7549999999999999</v>
      </c>
      <c r="Z97" s="38">
        <v>1.133</v>
      </c>
      <c r="AA97" s="38">
        <v>1.7549999999999999</v>
      </c>
      <c r="AB97" s="38">
        <v>-92.243799999999993</v>
      </c>
      <c r="AC97" s="39">
        <v>1.0842021724855044E-19</v>
      </c>
      <c r="AD97" s="38">
        <v>3.1172999999999993</v>
      </c>
      <c r="AE97" s="38">
        <v>2.22018</v>
      </c>
      <c r="AF97" s="38">
        <v>0.43016999999999994</v>
      </c>
      <c r="AG97" s="38">
        <v>3.2210000000000003E-2</v>
      </c>
      <c r="AH97" s="38">
        <v>0.31025000000000003</v>
      </c>
      <c r="AI97" s="38">
        <v>0.11840000000000001</v>
      </c>
    </row>
    <row r="98" spans="1:35" x14ac:dyDescent="0.25">
      <c r="A98" s="42" t="s">
        <v>139</v>
      </c>
      <c r="B98" s="38">
        <v>0.58499999999999996</v>
      </c>
      <c r="C98" s="38"/>
      <c r="D98" s="38">
        <v>-0.19800000000000001</v>
      </c>
      <c r="E98" s="38"/>
      <c r="F98" s="38">
        <v>0.49</v>
      </c>
      <c r="G98" s="38"/>
      <c r="H98" s="38">
        <v>-9.0999999999999998E-2</v>
      </c>
      <c r="I98" s="38"/>
      <c r="J98" s="38">
        <v>2.3998900000000001</v>
      </c>
      <c r="K98" s="38"/>
      <c r="L98" s="38">
        <v>-0.27198</v>
      </c>
      <c r="M98" s="38"/>
      <c r="N98" s="38">
        <v>2.2278099999999998</v>
      </c>
      <c r="O98" s="38"/>
      <c r="P98" s="38">
        <v>-7.9129999999999923E-2</v>
      </c>
      <c r="Q98" s="38"/>
      <c r="R98" s="38">
        <v>2.2278099999999998</v>
      </c>
      <c r="S98" s="38"/>
      <c r="T98" s="38">
        <v>-0.99209999999999998</v>
      </c>
      <c r="U98" s="38"/>
      <c r="V98" s="38">
        <v>2.2278099999999998</v>
      </c>
      <c r="W98" s="38"/>
      <c r="X98" s="38">
        <v>-3.3722499999999997</v>
      </c>
      <c r="Y98" s="38"/>
      <c r="Z98" s="38"/>
      <c r="AA98" s="38"/>
      <c r="AB98" s="38">
        <v>-0.61245999999999989</v>
      </c>
      <c r="AC98" s="39"/>
      <c r="AD98" s="38"/>
      <c r="AE98" s="38"/>
      <c r="AF98" s="38">
        <v>0.63307999999999998</v>
      </c>
      <c r="AG98" s="38"/>
      <c r="AH98" s="38">
        <v>-0.26491999999999999</v>
      </c>
      <c r="AI98" s="38"/>
    </row>
    <row r="99" spans="1:35" x14ac:dyDescent="0.25">
      <c r="A99" s="42" t="s">
        <v>110</v>
      </c>
      <c r="B99" s="38">
        <v>79.20098999999999</v>
      </c>
      <c r="C99" s="38"/>
      <c r="D99" s="38">
        <v>7.1683699999999995</v>
      </c>
      <c r="E99" s="38"/>
      <c r="F99" s="38">
        <v>82.089449999999999</v>
      </c>
      <c r="G99" s="38"/>
      <c r="H99" s="38">
        <v>-3.09917</v>
      </c>
      <c r="I99" s="38"/>
      <c r="J99" s="38">
        <v>82.796459999999996</v>
      </c>
      <c r="K99" s="38"/>
      <c r="L99" s="38">
        <v>8.4631399999999992</v>
      </c>
      <c r="M99" s="38"/>
      <c r="N99" s="38">
        <v>94.983550000000008</v>
      </c>
      <c r="O99" s="38"/>
      <c r="P99" s="38">
        <v>-3.10344</v>
      </c>
      <c r="Q99" s="38">
        <v>0.27</v>
      </c>
      <c r="R99" s="38">
        <v>87.810679999999991</v>
      </c>
      <c r="S99" s="38">
        <v>8.0000000000000002E-3</v>
      </c>
      <c r="T99" s="38">
        <v>-8.3531499999999994</v>
      </c>
      <c r="U99" s="38">
        <v>0.129</v>
      </c>
      <c r="V99" s="38">
        <v>89.643360000000001</v>
      </c>
      <c r="W99" s="38">
        <v>3.1E-2</v>
      </c>
      <c r="X99" s="38">
        <v>6.5724400000000003</v>
      </c>
      <c r="Y99" s="38">
        <v>2.3E-2</v>
      </c>
      <c r="Z99" s="38">
        <v>89.643360000000001</v>
      </c>
      <c r="AA99" s="38">
        <v>8.0000000000000002E-3</v>
      </c>
      <c r="AB99" s="38">
        <v>4.3579000000000008</v>
      </c>
      <c r="AC99" s="39">
        <v>-2.3E-2</v>
      </c>
      <c r="AD99" s="38">
        <v>89.643360000000001</v>
      </c>
      <c r="AE99" s="38"/>
      <c r="AF99" s="38">
        <v>-2.8600600000000003</v>
      </c>
      <c r="AG99" s="38">
        <v>-8.0000000000000002E-3</v>
      </c>
      <c r="AH99" s="38">
        <v>-2.194</v>
      </c>
      <c r="AI99" s="38"/>
    </row>
    <row r="100" spans="1:35" x14ac:dyDescent="0.25">
      <c r="A100" s="42" t="s">
        <v>43</v>
      </c>
      <c r="B100" s="38">
        <v>6.7622499999999999</v>
      </c>
      <c r="C100" s="38">
        <v>139.095</v>
      </c>
      <c r="D100" s="38">
        <v>-0.49090000000000023</v>
      </c>
      <c r="E100" s="38"/>
      <c r="F100" s="38">
        <v>0.51234000000000002</v>
      </c>
      <c r="G100" s="38">
        <v>139.095</v>
      </c>
      <c r="H100" s="38">
        <v>1.37622</v>
      </c>
      <c r="I100" s="38">
        <v>0.65500000000000003</v>
      </c>
      <c r="J100" s="38">
        <v>6.8740000000000467E-2</v>
      </c>
      <c r="K100" s="38"/>
      <c r="L100" s="38">
        <v>2.09524</v>
      </c>
      <c r="M100" s="38">
        <v>0.64</v>
      </c>
      <c r="N100" s="38">
        <v>0.89003999999999994</v>
      </c>
      <c r="O100" s="38"/>
      <c r="P100" s="38">
        <v>1.0724600000000002</v>
      </c>
      <c r="Q100" s="38"/>
      <c r="R100" s="38">
        <v>0.13862000000000041</v>
      </c>
      <c r="S100" s="38"/>
      <c r="T100" s="38">
        <v>-0.69813000000000003</v>
      </c>
      <c r="U100" s="38"/>
      <c r="V100" s="38">
        <v>0.58251999999999993</v>
      </c>
      <c r="W100" s="38"/>
      <c r="X100" s="38">
        <v>-10.68258</v>
      </c>
      <c r="Y100" s="38"/>
      <c r="Z100" s="38">
        <v>0.28460000000000002</v>
      </c>
      <c r="AA100" s="38"/>
      <c r="AB100" s="38">
        <v>0.98876999999999993</v>
      </c>
      <c r="AC100" s="39">
        <v>224.25200000000001</v>
      </c>
      <c r="AD100" s="38">
        <v>0.27859999999999996</v>
      </c>
      <c r="AE100" s="38"/>
      <c r="AF100" s="38">
        <v>4.1027900000000006</v>
      </c>
      <c r="AG100" s="38">
        <v>0.34200000000000003</v>
      </c>
      <c r="AH100" s="38">
        <v>-0.30154000000000003</v>
      </c>
      <c r="AI100" s="38"/>
    </row>
    <row r="101" spans="1:35" x14ac:dyDescent="0.25">
      <c r="A101" s="42" t="s">
        <v>111</v>
      </c>
      <c r="B101" s="38">
        <v>6.2130000000000001</v>
      </c>
      <c r="C101" s="38"/>
      <c r="D101" s="38">
        <v>3.6859999999999999</v>
      </c>
      <c r="E101" s="38"/>
      <c r="F101" s="38">
        <v>6.4480000000000004</v>
      </c>
      <c r="G101" s="38"/>
      <c r="H101" s="38">
        <v>6.1000000000000013E-2</v>
      </c>
      <c r="I101" s="38">
        <v>2.5000000000000001E-2</v>
      </c>
      <c r="J101" s="38">
        <v>6.7160000000000002</v>
      </c>
      <c r="K101" s="38"/>
      <c r="L101" s="38">
        <v>-4.1000000000000036E-2</v>
      </c>
      <c r="M101" s="38"/>
      <c r="N101" s="38">
        <v>7.0350000000000001</v>
      </c>
      <c r="O101" s="38"/>
      <c r="P101" s="38">
        <v>-0.9830000000000001</v>
      </c>
      <c r="Q101" s="38"/>
      <c r="R101" s="38">
        <v>7.3680000000000003</v>
      </c>
      <c r="S101" s="38"/>
      <c r="T101" s="38">
        <v>0.50900000000000001</v>
      </c>
      <c r="U101" s="38"/>
      <c r="V101" s="38">
        <v>7.6080000000000005</v>
      </c>
      <c r="W101" s="38"/>
      <c r="X101" s="38">
        <v>-0.37799999999999989</v>
      </c>
      <c r="Y101" s="38"/>
      <c r="Z101" s="38">
        <v>7.8179999999999996</v>
      </c>
      <c r="AA101" s="38"/>
      <c r="AB101" s="38">
        <v>-0.26900000000000002</v>
      </c>
      <c r="AC101" s="39"/>
      <c r="AD101" s="38">
        <v>8.1219999999999999</v>
      </c>
      <c r="AE101" s="38"/>
      <c r="AF101" s="38">
        <v>-0.86699999999999999</v>
      </c>
      <c r="AG101" s="38"/>
      <c r="AH101" s="38">
        <v>0.34517999999999999</v>
      </c>
      <c r="AI101" s="38"/>
    </row>
    <row r="102" spans="1:35" x14ac:dyDescent="0.25">
      <c r="A102" s="42" t="s">
        <v>112</v>
      </c>
      <c r="B102" s="38">
        <v>252.96013999999997</v>
      </c>
      <c r="C102" s="38">
        <v>2.891</v>
      </c>
      <c r="D102" s="38">
        <v>200.42609000000004</v>
      </c>
      <c r="E102" s="38"/>
      <c r="F102" s="38">
        <v>128.57612</v>
      </c>
      <c r="G102" s="38"/>
      <c r="H102" s="38">
        <v>-107.99324</v>
      </c>
      <c r="I102" s="38">
        <v>-2.891</v>
      </c>
      <c r="J102" s="38">
        <v>117.51311</v>
      </c>
      <c r="K102" s="38"/>
      <c r="L102" s="38">
        <v>5.6054300000000001</v>
      </c>
      <c r="M102" s="38"/>
      <c r="N102" s="38">
        <v>112.32276</v>
      </c>
      <c r="O102" s="38"/>
      <c r="P102" s="38">
        <v>2.0206200000000001</v>
      </c>
      <c r="Q102" s="38"/>
      <c r="R102" s="38">
        <v>77.675740000000005</v>
      </c>
      <c r="S102" s="38"/>
      <c r="T102" s="38">
        <v>-0.78331000000000006</v>
      </c>
      <c r="U102" s="38">
        <v>-2.7755575615628914E-17</v>
      </c>
      <c r="V102" s="38">
        <v>72.628230000000002</v>
      </c>
      <c r="W102" s="38"/>
      <c r="X102" s="38">
        <v>-4.6980000000000004</v>
      </c>
      <c r="Y102" s="38"/>
      <c r="Z102" s="38">
        <v>46.052099999999996</v>
      </c>
      <c r="AA102" s="38"/>
      <c r="AB102" s="38">
        <v>-6.4593100000000003</v>
      </c>
      <c r="AC102" s="39"/>
      <c r="AD102" s="38"/>
      <c r="AE102" s="38"/>
      <c r="AF102" s="38">
        <v>9.5249999999999987E-2</v>
      </c>
      <c r="AG102" s="38"/>
      <c r="AH102" s="38">
        <v>-2.3E-3</v>
      </c>
      <c r="AI102" s="38"/>
    </row>
    <row r="103" spans="1:35" x14ac:dyDescent="0.25">
      <c r="A103" s="42" t="s">
        <v>113</v>
      </c>
      <c r="B103" s="38">
        <v>0.15776000000000001</v>
      </c>
      <c r="C103" s="38"/>
      <c r="D103" s="38">
        <v>4.2060000000000097E-2</v>
      </c>
      <c r="E103" s="38">
        <v>-3.134E-2</v>
      </c>
      <c r="F103" s="38">
        <v>0.72875000000000001</v>
      </c>
      <c r="G103" s="38"/>
      <c r="H103" s="38">
        <v>1.6318400000000002</v>
      </c>
      <c r="I103" s="38"/>
      <c r="J103" s="38">
        <v>1.6317999999999999</v>
      </c>
      <c r="K103" s="38">
        <v>3.7170000000000001</v>
      </c>
      <c r="L103" s="38">
        <v>1.2545500000000001</v>
      </c>
      <c r="M103" s="38">
        <v>3.91</v>
      </c>
      <c r="N103" s="38">
        <v>2.073</v>
      </c>
      <c r="O103" s="38">
        <v>7.3289999999999997</v>
      </c>
      <c r="P103" s="38">
        <v>-0.11232999999999993</v>
      </c>
      <c r="Q103" s="38">
        <v>4.5449999999999999</v>
      </c>
      <c r="R103" s="38">
        <v>3.206</v>
      </c>
      <c r="S103" s="38">
        <v>14.025</v>
      </c>
      <c r="T103" s="38">
        <v>1.7601200000000001</v>
      </c>
      <c r="U103" s="38">
        <v>6.4630000000000001</v>
      </c>
      <c r="V103" s="38">
        <v>4.1360000000000001</v>
      </c>
      <c r="W103" s="38">
        <v>13.829000000000001</v>
      </c>
      <c r="X103" s="38">
        <v>1.3478999999999999</v>
      </c>
      <c r="Y103" s="38">
        <v>-0.222</v>
      </c>
      <c r="Z103" s="38">
        <v>7.5265000000000004</v>
      </c>
      <c r="AA103" s="38"/>
      <c r="AB103" s="38">
        <v>3.27</v>
      </c>
      <c r="AC103" s="39">
        <v>-12.336</v>
      </c>
      <c r="AD103" s="38">
        <v>5.0645000000000007</v>
      </c>
      <c r="AE103" s="38">
        <v>0.24180000000000001</v>
      </c>
      <c r="AF103" s="38">
        <v>-4.1077200000000005</v>
      </c>
      <c r="AG103" s="38">
        <v>0.24179999999999999</v>
      </c>
      <c r="AH103" s="38">
        <v>3.7254</v>
      </c>
      <c r="AI103" s="38"/>
    </row>
    <row r="104" spans="1:35" x14ac:dyDescent="0.25">
      <c r="A104" s="42" t="s">
        <v>114</v>
      </c>
      <c r="B104" s="38">
        <v>433.90138999999999</v>
      </c>
      <c r="C104" s="38">
        <v>954.49173000000008</v>
      </c>
      <c r="D104" s="38">
        <v>65.839230000000001</v>
      </c>
      <c r="E104" s="38">
        <v>4.9849999999999977</v>
      </c>
      <c r="F104" s="38">
        <v>538.36292999999989</v>
      </c>
      <c r="G104" s="38">
        <v>309.21584999999999</v>
      </c>
      <c r="H104" s="38">
        <v>190.45775</v>
      </c>
      <c r="I104" s="38">
        <v>-314.61054999999999</v>
      </c>
      <c r="J104" s="38">
        <v>373.14957999999996</v>
      </c>
      <c r="K104" s="38">
        <v>324.14186999999998</v>
      </c>
      <c r="L104" s="38">
        <v>30.766760000000001</v>
      </c>
      <c r="M104" s="38">
        <v>8.0005899999999954</v>
      </c>
      <c r="N104" s="38">
        <v>425.04897</v>
      </c>
      <c r="O104" s="38">
        <v>368.21102999999999</v>
      </c>
      <c r="P104" s="38">
        <v>-10.247239999999994</v>
      </c>
      <c r="Q104" s="38">
        <v>30.442150000000005</v>
      </c>
      <c r="R104" s="38">
        <v>523.85514999999998</v>
      </c>
      <c r="S104" s="38">
        <v>422.04712000000001</v>
      </c>
      <c r="T104" s="38">
        <v>47.061599999999999</v>
      </c>
      <c r="U104" s="38">
        <v>399.23478</v>
      </c>
      <c r="V104" s="38">
        <v>623.62277000000006</v>
      </c>
      <c r="W104" s="38">
        <v>502.51455999999996</v>
      </c>
      <c r="X104" s="38">
        <v>23.968280000000021</v>
      </c>
      <c r="Y104" s="38">
        <v>80.046490000000006</v>
      </c>
      <c r="Z104" s="38">
        <v>719.98203000000001</v>
      </c>
      <c r="AA104" s="38">
        <v>553.57455000000004</v>
      </c>
      <c r="AB104" s="38">
        <v>20.590909999999997</v>
      </c>
      <c r="AC104" s="39">
        <v>68.914890000000014</v>
      </c>
      <c r="AD104" s="38">
        <v>972.94087999999999</v>
      </c>
      <c r="AE104" s="38">
        <v>480.50184999999999</v>
      </c>
      <c r="AF104" s="38">
        <v>240.53587000000005</v>
      </c>
      <c r="AG104" s="38">
        <v>-61.492750000000015</v>
      </c>
      <c r="AH104" s="38">
        <v>51.844220000000021</v>
      </c>
      <c r="AI104" s="38">
        <v>97.373769999999993</v>
      </c>
    </row>
    <row r="105" spans="1:35" x14ac:dyDescent="0.25">
      <c r="A105" s="42" t="s">
        <v>45</v>
      </c>
      <c r="B105" s="38">
        <v>1.3751199999999999</v>
      </c>
      <c r="C105" s="38"/>
      <c r="D105" s="38">
        <v>1.0669999999999999</v>
      </c>
      <c r="E105" s="38"/>
      <c r="F105" s="38">
        <v>2.9567600000000001</v>
      </c>
      <c r="G105" s="38"/>
      <c r="H105" s="38">
        <v>1.6406700000000001</v>
      </c>
      <c r="I105" s="38"/>
      <c r="J105" s="38">
        <v>4.4823599999999999</v>
      </c>
      <c r="K105" s="38"/>
      <c r="L105" s="38">
        <v>2.3702100000000002</v>
      </c>
      <c r="M105" s="38"/>
      <c r="N105" s="38">
        <v>4.8642599999999998</v>
      </c>
      <c r="O105" s="38"/>
      <c r="P105" s="38">
        <v>1.7485299999999999</v>
      </c>
      <c r="Q105" s="38"/>
      <c r="R105" s="38">
        <v>3.7434099999999999</v>
      </c>
      <c r="S105" s="38">
        <v>1.2E-2</v>
      </c>
      <c r="T105" s="38">
        <v>-0.72936000000000001</v>
      </c>
      <c r="U105" s="38">
        <v>1.2E-2</v>
      </c>
      <c r="V105" s="38">
        <v>4.9415299999999993</v>
      </c>
      <c r="W105" s="38"/>
      <c r="X105" s="38">
        <v>1.7602199999999999</v>
      </c>
      <c r="Y105" s="38">
        <v>-1.1999999999999999E-2</v>
      </c>
      <c r="Z105" s="38">
        <v>5.1864000000000008</v>
      </c>
      <c r="AA105" s="38">
        <v>1E-3</v>
      </c>
      <c r="AB105" s="38">
        <v>0.75634999999999997</v>
      </c>
      <c r="AC105" s="39">
        <v>1E-3</v>
      </c>
      <c r="AD105" s="38">
        <v>1.5550400000000002</v>
      </c>
      <c r="AE105" s="38">
        <v>5.9999999999999995E-4</v>
      </c>
      <c r="AF105" s="38">
        <v>-1.6312500000000001</v>
      </c>
      <c r="AG105" s="38">
        <v>-1E-3</v>
      </c>
      <c r="AH105" s="38">
        <v>0.22094</v>
      </c>
      <c r="AI105" s="38"/>
    </row>
    <row r="106" spans="1:35" x14ac:dyDescent="0.25">
      <c r="A106" s="42" t="s">
        <v>46</v>
      </c>
      <c r="B106" s="38">
        <v>5.1863600000000005</v>
      </c>
      <c r="C106" s="38">
        <v>0.58192999999999995</v>
      </c>
      <c r="D106" s="38">
        <v>2.8240300000000005</v>
      </c>
      <c r="E106" s="38">
        <v>-3.7900000000000031E-2</v>
      </c>
      <c r="F106" s="38">
        <v>7.5229499999999998</v>
      </c>
      <c r="G106" s="38">
        <v>0.80200000000000005</v>
      </c>
      <c r="H106" s="38">
        <v>3.40984</v>
      </c>
      <c r="I106" s="38">
        <v>0.21</v>
      </c>
      <c r="J106" s="38">
        <v>7.5581199999999997</v>
      </c>
      <c r="K106" s="38">
        <v>0.70072999999999996</v>
      </c>
      <c r="L106" s="38">
        <v>0.30683000000000016</v>
      </c>
      <c r="M106" s="38">
        <v>-0.12684000000000004</v>
      </c>
      <c r="N106" s="38">
        <v>8.79162</v>
      </c>
      <c r="O106" s="38">
        <v>1.0614400000000002</v>
      </c>
      <c r="P106" s="38">
        <v>1.98576</v>
      </c>
      <c r="Q106" s="38">
        <v>0.35698999999999997</v>
      </c>
      <c r="R106" s="38">
        <v>8.3819499999999998</v>
      </c>
      <c r="S106" s="38">
        <v>0.63310999999999995</v>
      </c>
      <c r="T106" s="38">
        <v>1.02816</v>
      </c>
      <c r="U106" s="38">
        <v>-0.45919999999999994</v>
      </c>
      <c r="V106" s="38">
        <v>9.4447899999999994</v>
      </c>
      <c r="W106" s="38">
        <v>0.70748999999999995</v>
      </c>
      <c r="X106" s="38">
        <v>8.2608099999999993</v>
      </c>
      <c r="Y106" s="38">
        <v>-0.15915000000000001</v>
      </c>
      <c r="Z106" s="38">
        <v>13.74112</v>
      </c>
      <c r="AA106" s="38">
        <v>1.40438</v>
      </c>
      <c r="AB106" s="38">
        <v>-3.0691800000000002</v>
      </c>
      <c r="AC106" s="39">
        <v>0.73275000000000001</v>
      </c>
      <c r="AD106" s="38">
        <v>15.81887</v>
      </c>
      <c r="AE106" s="38">
        <v>0.55125999999999997</v>
      </c>
      <c r="AF106" s="38">
        <v>2.91154</v>
      </c>
      <c r="AG106" s="38">
        <v>-0.78605000000000003</v>
      </c>
      <c r="AH106" s="38">
        <v>-0.64285000000000003</v>
      </c>
      <c r="AI106" s="38">
        <v>0.37736999999999998</v>
      </c>
    </row>
    <row r="107" spans="1:35" x14ac:dyDescent="0.25">
      <c r="A107" s="42" t="s">
        <v>47</v>
      </c>
      <c r="B107" s="38">
        <v>3226.6067600000001</v>
      </c>
      <c r="C107" s="38">
        <v>7039.5785699999997</v>
      </c>
      <c r="D107" s="38">
        <v>486.23808999999994</v>
      </c>
      <c r="E107" s="38">
        <v>1839.9528700000001</v>
      </c>
      <c r="F107" s="38">
        <v>3790.1898999999999</v>
      </c>
      <c r="G107" s="38">
        <v>6801.3249099999994</v>
      </c>
      <c r="H107" s="38">
        <v>622.49303202380679</v>
      </c>
      <c r="I107" s="38">
        <v>276.33803</v>
      </c>
      <c r="J107" s="38">
        <v>4608.9544000000005</v>
      </c>
      <c r="K107" s="38">
        <v>4538.134</v>
      </c>
      <c r="L107" s="38">
        <v>-457.54760000000005</v>
      </c>
      <c r="M107" s="38">
        <v>-2302.2518399999999</v>
      </c>
      <c r="N107" s="38">
        <v>3732.7219800000003</v>
      </c>
      <c r="O107" s="38">
        <v>3682.0246200000001</v>
      </c>
      <c r="P107" s="38">
        <v>-360.99732999999998</v>
      </c>
      <c r="Q107" s="38">
        <v>-242.43309195764269</v>
      </c>
      <c r="R107" s="38">
        <v>3538.4068500000003</v>
      </c>
      <c r="S107" s="38">
        <v>794.76172149692638</v>
      </c>
      <c r="T107" s="38">
        <v>-142.14836</v>
      </c>
      <c r="U107" s="38">
        <v>-3023.9197100000006</v>
      </c>
      <c r="V107" s="38">
        <v>4189.7429399999992</v>
      </c>
      <c r="W107" s="38">
        <v>1261.4884186999898</v>
      </c>
      <c r="X107" s="38">
        <v>2.8057599999999283</v>
      </c>
      <c r="Y107" s="38">
        <v>61.663139199999989</v>
      </c>
      <c r="Z107" s="38">
        <v>3221.3671400000003</v>
      </c>
      <c r="AA107" s="38">
        <v>833.97998000000007</v>
      </c>
      <c r="AB107" s="38">
        <v>-979.50482</v>
      </c>
      <c r="AC107" s="39">
        <v>-385.92287000000005</v>
      </c>
      <c r="AD107" s="38">
        <v>2778.2368799999999</v>
      </c>
      <c r="AE107" s="38">
        <v>1119.43092</v>
      </c>
      <c r="AF107" s="38">
        <v>-15.933639000000007</v>
      </c>
      <c r="AG107" s="38">
        <v>273.05409000000003</v>
      </c>
      <c r="AH107" s="38">
        <v>-73.084919999999983</v>
      </c>
      <c r="AI107" s="38">
        <v>354.09005999999999</v>
      </c>
    </row>
    <row r="108" spans="1:35" x14ac:dyDescent="0.25">
      <c r="A108" s="42" t="s">
        <v>48</v>
      </c>
      <c r="B108" s="38">
        <v>21002.22467</v>
      </c>
      <c r="C108" s="38">
        <v>708.19635999999991</v>
      </c>
      <c r="D108" s="38">
        <v>2422.0930600000002</v>
      </c>
      <c r="E108" s="38">
        <v>242.32666</v>
      </c>
      <c r="F108" s="38">
        <v>24096.56553</v>
      </c>
      <c r="G108" s="38">
        <v>900.56959999999992</v>
      </c>
      <c r="H108" s="38">
        <v>3081.5547313020002</v>
      </c>
      <c r="I108" s="38">
        <v>47.953519999999997</v>
      </c>
      <c r="J108" s="38">
        <v>27203.91489</v>
      </c>
      <c r="K108" s="38">
        <v>468.73347999999999</v>
      </c>
      <c r="L108" s="38">
        <v>3002.7781353119999</v>
      </c>
      <c r="M108" s="38">
        <v>-378.90196999999995</v>
      </c>
      <c r="N108" s="38">
        <v>31232.850630000001</v>
      </c>
      <c r="O108" s="38">
        <v>188.92209000000003</v>
      </c>
      <c r="P108" s="38">
        <v>4063.8537300000003</v>
      </c>
      <c r="Q108" s="38">
        <v>-194.53389999999999</v>
      </c>
      <c r="R108" s="38">
        <v>36541.324940000006</v>
      </c>
      <c r="S108" s="38">
        <v>177.44654</v>
      </c>
      <c r="T108" s="38">
        <v>4485.2691000000004</v>
      </c>
      <c r="U108" s="38">
        <v>23.209689999999998</v>
      </c>
      <c r="V108" s="38">
        <v>37939.386060000004</v>
      </c>
      <c r="W108" s="38">
        <v>193.15300999999999</v>
      </c>
      <c r="X108" s="38">
        <v>1464.4005</v>
      </c>
      <c r="Y108" s="38">
        <v>22.1282</v>
      </c>
      <c r="Z108" s="38">
        <v>39788.036009999996</v>
      </c>
      <c r="AA108" s="38">
        <v>533.60933999999997</v>
      </c>
      <c r="AB108" s="38">
        <v>1620.24701</v>
      </c>
      <c r="AC108" s="39">
        <v>311.98721</v>
      </c>
      <c r="AD108" s="38">
        <v>43780.908909999998</v>
      </c>
      <c r="AE108" s="38">
        <v>521.1721</v>
      </c>
      <c r="AF108" s="38">
        <v>3958.6512999999995</v>
      </c>
      <c r="AG108" s="38">
        <v>-12.181999999999999</v>
      </c>
      <c r="AH108" s="38">
        <v>1185.2887500000002</v>
      </c>
      <c r="AI108" s="38">
        <v>-9.7674800000000008</v>
      </c>
    </row>
    <row r="109" spans="1:35" x14ac:dyDescent="0.25">
      <c r="A109" s="42" t="s">
        <v>115</v>
      </c>
      <c r="B109" s="38">
        <v>1.6572499999999999</v>
      </c>
      <c r="C109" s="38">
        <v>44.466130000000007</v>
      </c>
      <c r="D109" s="38">
        <v>0.88524000000000003</v>
      </c>
      <c r="E109" s="38">
        <v>1.9811000000000001</v>
      </c>
      <c r="F109" s="38">
        <v>1.7533400000000001</v>
      </c>
      <c r="G109" s="38">
        <v>48.924219999999998</v>
      </c>
      <c r="H109" s="38">
        <v>-0.25680000000000003</v>
      </c>
      <c r="I109" s="38">
        <v>5.7572700000000001</v>
      </c>
      <c r="J109" s="38">
        <v>2.1382300000000001</v>
      </c>
      <c r="K109" s="38">
        <v>47.767449999999997</v>
      </c>
      <c r="L109" s="38">
        <v>0.50650000000000006</v>
      </c>
      <c r="M109" s="38">
        <v>0.59024999999999994</v>
      </c>
      <c r="N109" s="38">
        <v>1.7291699999999999</v>
      </c>
      <c r="O109" s="38">
        <v>45.620370000000001</v>
      </c>
      <c r="P109" s="38">
        <v>0.21174000000000001</v>
      </c>
      <c r="Q109" s="38">
        <v>6.8526699999999998</v>
      </c>
      <c r="R109" s="38">
        <v>13.21921</v>
      </c>
      <c r="S109" s="38">
        <v>37.351739999999999</v>
      </c>
      <c r="T109" s="38">
        <v>11.661379999999999</v>
      </c>
      <c r="U109" s="38">
        <v>1.9064100000000002</v>
      </c>
      <c r="V109" s="38">
        <v>3.99126</v>
      </c>
      <c r="W109" s="38">
        <v>37.347999999999999</v>
      </c>
      <c r="X109" s="38">
        <v>0.48254999999999998</v>
      </c>
      <c r="Y109" s="38">
        <v>4.6978200000000001</v>
      </c>
      <c r="Z109" s="38">
        <v>5.4149799999999999</v>
      </c>
      <c r="AA109" s="38">
        <v>36.27919</v>
      </c>
      <c r="AB109" s="38">
        <v>-0.18945000000000001</v>
      </c>
      <c r="AC109" s="39">
        <v>-1.6121000000000001</v>
      </c>
      <c r="AD109" s="38">
        <v>12.08015</v>
      </c>
      <c r="AE109" s="38">
        <v>32.312710000000003</v>
      </c>
      <c r="AF109" s="38">
        <v>5.9310000000000015E-2</v>
      </c>
      <c r="AG109" s="38">
        <v>-4.47567</v>
      </c>
      <c r="AH109" s="38">
        <v>-0.93821999999999994</v>
      </c>
      <c r="AI109" s="38">
        <v>0.99126999999999987</v>
      </c>
    </row>
    <row r="110" spans="1:35" x14ac:dyDescent="0.25">
      <c r="A110" s="42" t="s">
        <v>116</v>
      </c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>
        <v>2.1999999999999999E-2</v>
      </c>
      <c r="O110" s="38"/>
      <c r="P110" s="38">
        <v>2.1999999999999999E-2</v>
      </c>
      <c r="Q110" s="38"/>
      <c r="R110" s="38">
        <v>1.7999999999999999E-2</v>
      </c>
      <c r="S110" s="38"/>
      <c r="T110" s="38">
        <v>-3.0000000000000001E-3</v>
      </c>
      <c r="U110" s="38"/>
      <c r="V110" s="38">
        <v>1.9E-2</v>
      </c>
      <c r="W110" s="38"/>
      <c r="X110" s="38"/>
      <c r="Y110" s="38"/>
      <c r="Z110" s="38">
        <v>2.5000000000000001E-2</v>
      </c>
      <c r="AA110" s="38"/>
      <c r="AB110" s="38"/>
      <c r="AC110" s="39"/>
      <c r="AD110" s="38">
        <v>2.1999999999999999E-2</v>
      </c>
      <c r="AE110" s="38"/>
      <c r="AF110" s="38">
        <v>0</v>
      </c>
      <c r="AG110" s="38"/>
      <c r="AH110" s="38"/>
      <c r="AI110" s="38"/>
    </row>
    <row r="111" spans="1:35" x14ac:dyDescent="0.25">
      <c r="A111" s="42" t="s">
        <v>140</v>
      </c>
      <c r="B111" s="38"/>
      <c r="C111" s="38">
        <v>0.17879999999999999</v>
      </c>
      <c r="D111" s="38"/>
      <c r="E111" s="38">
        <v>1.5679999999999998</v>
      </c>
      <c r="F111" s="38"/>
      <c r="G111" s="38">
        <v>0.23679999999999998</v>
      </c>
      <c r="H111" s="38"/>
      <c r="I111" s="38">
        <v>0.68971000000000005</v>
      </c>
      <c r="J111" s="38"/>
      <c r="K111" s="38">
        <v>0.23679999999999998</v>
      </c>
      <c r="L111" s="38"/>
      <c r="M111" s="38">
        <v>1.2749999999999999</v>
      </c>
      <c r="N111" s="38">
        <v>9.4E-2</v>
      </c>
      <c r="O111" s="38">
        <v>0.17879999999999999</v>
      </c>
      <c r="P111" s="38">
        <v>-5.3000000000000047E-2</v>
      </c>
      <c r="Q111" s="38">
        <v>1.8179699999999999</v>
      </c>
      <c r="R111" s="38">
        <v>0.34799999999999992</v>
      </c>
      <c r="S111" s="38"/>
      <c r="T111" s="38">
        <v>0.38900000000000001</v>
      </c>
      <c r="U111" s="38">
        <v>2.0903299999999998</v>
      </c>
      <c r="V111" s="38">
        <v>0.21900000000000008</v>
      </c>
      <c r="W111" s="38"/>
      <c r="X111" s="38">
        <v>-0.10299999999999998</v>
      </c>
      <c r="Y111" s="38">
        <v>0.14015</v>
      </c>
      <c r="Z111" s="38">
        <v>0.33</v>
      </c>
      <c r="AA111" s="38"/>
      <c r="AB111" s="38">
        <v>-0.48099999999999998</v>
      </c>
      <c r="AC111" s="39"/>
      <c r="AD111" s="38">
        <v>0.38100000000000001</v>
      </c>
      <c r="AE111" s="38"/>
      <c r="AF111" s="38">
        <v>3.3540000000000014E-2</v>
      </c>
      <c r="AG111" s="38">
        <v>3.0150000000000001</v>
      </c>
      <c r="AH111" s="38">
        <v>0.27301999999999998</v>
      </c>
      <c r="AI111" s="38">
        <v>1.5970200000000001</v>
      </c>
    </row>
    <row r="112" spans="1:35" x14ac:dyDescent="0.25">
      <c r="A112" s="42" t="s">
        <v>117</v>
      </c>
      <c r="B112" s="38">
        <v>8.6E-3</v>
      </c>
      <c r="C112" s="38"/>
      <c r="D112" s="38"/>
      <c r="E112" s="38"/>
      <c r="F112" s="38">
        <v>4.1999999999999997E-3</v>
      </c>
      <c r="G112" s="38"/>
      <c r="H112" s="38"/>
      <c r="I112" s="38"/>
      <c r="J112" s="38">
        <v>4.1999999999999997E-3</v>
      </c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>
        <v>4.1999999999999997E-3</v>
      </c>
      <c r="W112" s="38"/>
      <c r="X112" s="38"/>
      <c r="Y112" s="38"/>
      <c r="Z112" s="38">
        <v>4.1999999999999997E-3</v>
      </c>
      <c r="AA112" s="38"/>
      <c r="AB112" s="38"/>
      <c r="AC112" s="39"/>
      <c r="AD112" s="38">
        <v>4.1999999999999997E-3</v>
      </c>
      <c r="AE112" s="38"/>
      <c r="AF112" s="38"/>
      <c r="AG112" s="38"/>
      <c r="AH112" s="38"/>
      <c r="AI112" s="38"/>
    </row>
    <row r="113" spans="1:35" x14ac:dyDescent="0.25">
      <c r="A113" s="42" t="s">
        <v>118</v>
      </c>
      <c r="B113" s="38"/>
      <c r="C113" s="38">
        <v>0.72992999999999997</v>
      </c>
      <c r="D113" s="38"/>
      <c r="E113" s="38">
        <v>8.9883300000000013</v>
      </c>
      <c r="F113" s="38"/>
      <c r="G113" s="38">
        <v>0.59492999999999996</v>
      </c>
      <c r="H113" s="38"/>
      <c r="I113" s="38">
        <v>7.71028</v>
      </c>
      <c r="J113" s="38">
        <v>0.81424999999999992</v>
      </c>
      <c r="K113" s="38">
        <v>0.21193000000000001</v>
      </c>
      <c r="L113" s="38">
        <v>2.3935599999999999</v>
      </c>
      <c r="M113" s="38">
        <v>3.2702200000000001</v>
      </c>
      <c r="N113" s="38">
        <v>3.1109999999999971E-2</v>
      </c>
      <c r="O113" s="38">
        <v>0.20849999999999999</v>
      </c>
      <c r="P113" s="38">
        <v>-0.39496999999999999</v>
      </c>
      <c r="Q113" s="38">
        <v>5.4454600000000006</v>
      </c>
      <c r="R113" s="38">
        <v>-7.0000000000001172E-3</v>
      </c>
      <c r="S113" s="38">
        <v>0.5373</v>
      </c>
      <c r="T113" s="38">
        <v>-0.18367</v>
      </c>
      <c r="U113" s="38">
        <v>6.1736799999999992</v>
      </c>
      <c r="V113" s="38"/>
      <c r="W113" s="38">
        <v>0.66671000000000002</v>
      </c>
      <c r="X113" s="38">
        <v>-0.15117</v>
      </c>
      <c r="Y113" s="38">
        <v>9.1253599999999988</v>
      </c>
      <c r="Z113" s="38">
        <v>3.6783600000000001</v>
      </c>
      <c r="AA113" s="38">
        <v>0.56376000000000004</v>
      </c>
      <c r="AB113" s="38">
        <v>0.27694999999999997</v>
      </c>
      <c r="AC113" s="39">
        <v>6.8733700000000004</v>
      </c>
      <c r="AD113" s="38">
        <v>5.2999999999999999E-2</v>
      </c>
      <c r="AE113" s="38">
        <v>0.89127999999999996</v>
      </c>
      <c r="AF113" s="38">
        <v>0.27066000000000001</v>
      </c>
      <c r="AG113" s="38">
        <v>7.0820699999999999</v>
      </c>
      <c r="AH113" s="38">
        <v>0.11731999999999999</v>
      </c>
      <c r="AI113" s="38">
        <v>2.2004199999999998</v>
      </c>
    </row>
    <row r="114" spans="1:35" x14ac:dyDescent="0.25">
      <c r="A114" s="42" t="s">
        <v>49</v>
      </c>
      <c r="B114" s="38">
        <v>457.16278999999997</v>
      </c>
      <c r="C114" s="38">
        <v>266.69695000000002</v>
      </c>
      <c r="D114" s="38">
        <v>-253.38686000000001</v>
      </c>
      <c r="E114" s="38">
        <v>2.8458300000000007</v>
      </c>
      <c r="F114" s="38">
        <v>543.34947999999997</v>
      </c>
      <c r="G114" s="38">
        <v>248.96982</v>
      </c>
      <c r="H114" s="38">
        <v>201.76769999999999</v>
      </c>
      <c r="I114" s="38">
        <v>31.986070000000005</v>
      </c>
      <c r="J114" s="38">
        <v>589.88067999999998</v>
      </c>
      <c r="K114" s="38">
        <v>251.97403</v>
      </c>
      <c r="L114" s="38">
        <v>86.030429999999996</v>
      </c>
      <c r="M114" s="38">
        <v>20.409670000000002</v>
      </c>
      <c r="N114" s="38">
        <v>650.45343000000003</v>
      </c>
      <c r="O114" s="38">
        <v>237.59566999999998</v>
      </c>
      <c r="P114" s="38">
        <v>90.283670000000001</v>
      </c>
      <c r="Q114" s="38">
        <v>9.3941799999999986</v>
      </c>
      <c r="R114" s="38">
        <v>770.42929000000004</v>
      </c>
      <c r="S114" s="38">
        <v>333.07610999999997</v>
      </c>
      <c r="T114" s="38">
        <v>64.703439999999986</v>
      </c>
      <c r="U114" s="38">
        <v>6.9580199999999994</v>
      </c>
      <c r="V114" s="38">
        <v>859.64531999999997</v>
      </c>
      <c r="W114" s="38">
        <v>335.35789000000005</v>
      </c>
      <c r="X114" s="38">
        <v>191.40003000000002</v>
      </c>
      <c r="Y114" s="38">
        <v>22.173570000000002</v>
      </c>
      <c r="Z114" s="38">
        <v>1254.1972290000001</v>
      </c>
      <c r="AA114" s="38">
        <v>317.17012999999997</v>
      </c>
      <c r="AB114" s="38">
        <v>433.51615000000004</v>
      </c>
      <c r="AC114" s="39">
        <v>40.138490000000004</v>
      </c>
      <c r="AD114" s="38">
        <v>1149.6911600000001</v>
      </c>
      <c r="AE114" s="38">
        <v>346.69605000000001</v>
      </c>
      <c r="AF114" s="38">
        <v>-51.429990000000018</v>
      </c>
      <c r="AG114" s="38">
        <v>32.414000000000001</v>
      </c>
      <c r="AH114" s="38">
        <v>68.503930000000011</v>
      </c>
      <c r="AI114" s="38">
        <v>7.7631800000000002</v>
      </c>
    </row>
    <row r="115" spans="1:35" x14ac:dyDescent="0.25">
      <c r="A115" s="42" t="s">
        <v>119</v>
      </c>
      <c r="B115" s="38"/>
      <c r="C115" s="38">
        <v>3.7999999999999999E-2</v>
      </c>
      <c r="D115" s="38"/>
      <c r="E115" s="38"/>
      <c r="F115" s="38"/>
      <c r="G115" s="38">
        <v>3.7999999999999999E-2</v>
      </c>
      <c r="H115" s="38"/>
      <c r="I115" s="38"/>
      <c r="J115" s="38"/>
      <c r="K115" s="38">
        <v>3.7999999999999999E-2</v>
      </c>
      <c r="L115" s="38"/>
      <c r="M115" s="38"/>
      <c r="N115" s="38"/>
      <c r="O115" s="38">
        <v>3.7999999999999999E-2</v>
      </c>
      <c r="P115" s="38"/>
      <c r="Q115" s="38"/>
      <c r="R115" s="38"/>
      <c r="S115" s="38">
        <v>3.7999999999999999E-2</v>
      </c>
      <c r="T115" s="38"/>
      <c r="U115" s="38"/>
      <c r="V115" s="38"/>
      <c r="W115" s="38">
        <v>3.7999999999999999E-2</v>
      </c>
      <c r="X115" s="38"/>
      <c r="Y115" s="38"/>
      <c r="Z115" s="38"/>
      <c r="AA115" s="38">
        <v>3.7999999999999999E-2</v>
      </c>
      <c r="AB115" s="38"/>
      <c r="AC115" s="39"/>
      <c r="AD115" s="38"/>
      <c r="AE115" s="38">
        <v>3.7999999999999999E-2</v>
      </c>
      <c r="AF115" s="38"/>
      <c r="AG115" s="38"/>
      <c r="AH115" s="38"/>
      <c r="AI115" s="38"/>
    </row>
    <row r="116" spans="1:35" x14ac:dyDescent="0.25">
      <c r="A116" s="42" t="s">
        <v>50</v>
      </c>
      <c r="B116" s="38">
        <v>6.9133800000000001</v>
      </c>
      <c r="C116" s="38">
        <v>64.861310000000003</v>
      </c>
      <c r="D116" s="38">
        <v>-5.7293899999999995</v>
      </c>
      <c r="E116" s="38">
        <v>-0.222</v>
      </c>
      <c r="F116" s="38">
        <v>6.3780400000000004</v>
      </c>
      <c r="G116" s="38">
        <v>65.554079999999999</v>
      </c>
      <c r="H116" s="38">
        <v>-0.49713999999999992</v>
      </c>
      <c r="I116" s="38">
        <v>-0.70034000000000007</v>
      </c>
      <c r="J116" s="38">
        <v>9.2464699999999986</v>
      </c>
      <c r="K116" s="38">
        <v>67.154330000000002</v>
      </c>
      <c r="L116" s="38">
        <v>7.3004299999999995</v>
      </c>
      <c r="M116" s="38">
        <v>2.1215299999999999</v>
      </c>
      <c r="N116" s="38">
        <v>12.387049999999999</v>
      </c>
      <c r="O116" s="38">
        <v>72.674520000000001</v>
      </c>
      <c r="P116" s="38">
        <v>-2.5592500000000005</v>
      </c>
      <c r="Q116" s="38">
        <v>8.5954300000000003</v>
      </c>
      <c r="R116" s="38">
        <v>10.026309999999999</v>
      </c>
      <c r="S116" s="38">
        <v>56.928300000000007</v>
      </c>
      <c r="T116" s="38">
        <v>4.8630000000000007E-2</v>
      </c>
      <c r="U116" s="38">
        <v>37.5619589</v>
      </c>
      <c r="V116" s="38">
        <v>13.906179999999999</v>
      </c>
      <c r="W116" s="38">
        <v>84.834010000000006</v>
      </c>
      <c r="X116" s="38">
        <v>-26.15765</v>
      </c>
      <c r="Y116" s="38">
        <v>49.974779999999996</v>
      </c>
      <c r="Z116" s="38">
        <v>19.614329999999999</v>
      </c>
      <c r="AA116" s="38">
        <v>169.67027000000002</v>
      </c>
      <c r="AB116" s="38">
        <v>5.3466300000000011</v>
      </c>
      <c r="AC116" s="39">
        <v>111.61000000000001</v>
      </c>
      <c r="AD116" s="38">
        <v>17.654820000000001</v>
      </c>
      <c r="AE116" s="38">
        <v>180.74871999999999</v>
      </c>
      <c r="AF116" s="38">
        <v>-15.96238</v>
      </c>
      <c r="AG116" s="38">
        <v>42.554960000000001</v>
      </c>
      <c r="AH116" s="38">
        <v>-0.96872999999999987</v>
      </c>
      <c r="AI116" s="38">
        <v>7.5191200000000009</v>
      </c>
    </row>
    <row r="117" spans="1:35" x14ac:dyDescent="0.25">
      <c r="A117" s="42" t="s">
        <v>51</v>
      </c>
      <c r="B117" s="38">
        <v>21.10604</v>
      </c>
      <c r="C117" s="38">
        <v>10.70457</v>
      </c>
      <c r="D117" s="38">
        <v>5.9588799999999988</v>
      </c>
      <c r="E117" s="38">
        <v>-2.0898800000000008</v>
      </c>
      <c r="F117" s="38">
        <v>24.065799999999999</v>
      </c>
      <c r="G117" s="38">
        <v>76.954029999999989</v>
      </c>
      <c r="H117" s="38">
        <v>8.031979999999999</v>
      </c>
      <c r="I117" s="38">
        <v>0.5533300000000001</v>
      </c>
      <c r="J117" s="38">
        <v>29.86262</v>
      </c>
      <c r="K117" s="38">
        <v>213.95626000000001</v>
      </c>
      <c r="L117" s="38">
        <v>6.8662700000000001</v>
      </c>
      <c r="M117" s="38">
        <v>50.887480000000011</v>
      </c>
      <c r="N117" s="38">
        <v>71.920419999999993</v>
      </c>
      <c r="O117" s="38">
        <v>185.51051000000001</v>
      </c>
      <c r="P117" s="38">
        <v>37.123180000000005</v>
      </c>
      <c r="Q117" s="38">
        <v>-4.3608700000000002</v>
      </c>
      <c r="R117" s="38">
        <v>10.28143</v>
      </c>
      <c r="S117" s="38">
        <v>183.60874999999999</v>
      </c>
      <c r="T117" s="38">
        <v>7.6673100000000005</v>
      </c>
      <c r="U117" s="38">
        <v>0.11838999999999988</v>
      </c>
      <c r="V117" s="38">
        <v>9.3794299999999993</v>
      </c>
      <c r="W117" s="38">
        <v>184.88969</v>
      </c>
      <c r="X117" s="38">
        <v>1.91753</v>
      </c>
      <c r="Y117" s="38">
        <v>0.46351999999999982</v>
      </c>
      <c r="Z117" s="38">
        <v>29.303350000000002</v>
      </c>
      <c r="AA117" s="38">
        <v>183.31479000000002</v>
      </c>
      <c r="AB117" s="38">
        <v>6.9332400000000005</v>
      </c>
      <c r="AC117" s="39">
        <v>0.5747199999999999</v>
      </c>
      <c r="AD117" s="38">
        <v>19.371659999999999</v>
      </c>
      <c r="AE117" s="38">
        <v>173.68665000000001</v>
      </c>
      <c r="AF117" s="38">
        <v>11.696739999999998</v>
      </c>
      <c r="AG117" s="38">
        <v>0.96950999999999998</v>
      </c>
      <c r="AH117" s="38">
        <v>2.6145699999999996</v>
      </c>
      <c r="AI117" s="38">
        <v>-3.8163400000000007</v>
      </c>
    </row>
    <row r="118" spans="1:35" x14ac:dyDescent="0.25">
      <c r="A118" s="42" t="s">
        <v>52</v>
      </c>
      <c r="B118" s="38"/>
      <c r="C118" s="38"/>
      <c r="D118" s="38"/>
      <c r="E118" s="38"/>
      <c r="F118" s="38">
        <v>3.0470000000000002</v>
      </c>
      <c r="G118" s="38"/>
      <c r="H118" s="38">
        <v>8.0470000000000006</v>
      </c>
      <c r="I118" s="38">
        <v>0.27</v>
      </c>
      <c r="J118" s="38">
        <v>30.782</v>
      </c>
      <c r="K118" s="38"/>
      <c r="L118" s="38">
        <v>2.4890199999999991</v>
      </c>
      <c r="M118" s="38"/>
      <c r="N118" s="38">
        <v>5.0170000000000003</v>
      </c>
      <c r="O118" s="38"/>
      <c r="P118" s="38">
        <v>-25.675999999999998</v>
      </c>
      <c r="Q118" s="38"/>
      <c r="R118" s="38"/>
      <c r="S118" s="38"/>
      <c r="T118" s="38">
        <v>-36.317</v>
      </c>
      <c r="U118" s="38"/>
      <c r="V118" s="38"/>
      <c r="W118" s="38"/>
      <c r="X118" s="38">
        <v>-26.692999999999998</v>
      </c>
      <c r="Y118" s="38"/>
      <c r="Z118" s="38">
        <v>7.3810000000000002</v>
      </c>
      <c r="AA118" s="38"/>
      <c r="AB118" s="38">
        <v>2.8999999999999915E-2</v>
      </c>
      <c r="AC118" s="39"/>
      <c r="AD118" s="38">
        <v>9.675139999999999</v>
      </c>
      <c r="AE118" s="38"/>
      <c r="AF118" s="38">
        <v>3.0129999999999999</v>
      </c>
      <c r="AG118" s="38"/>
      <c r="AH118" s="38">
        <v>1.60924</v>
      </c>
      <c r="AI118" s="38"/>
    </row>
    <row r="119" spans="1:35" x14ac:dyDescent="0.25">
      <c r="A119" s="42" t="s">
        <v>141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>
        <v>1E-3</v>
      </c>
      <c r="V119" s="38"/>
      <c r="W119" s="38"/>
      <c r="X119" s="38">
        <v>0.219</v>
      </c>
      <c r="Y119" s="38">
        <v>-1E-3</v>
      </c>
      <c r="Z119" s="38"/>
      <c r="AA119" s="38"/>
      <c r="AB119" s="38"/>
      <c r="AC119" s="39"/>
      <c r="AD119" s="38">
        <v>2.2499999999999998E-3</v>
      </c>
      <c r="AE119" s="38">
        <v>1.61382</v>
      </c>
      <c r="AF119" s="38">
        <v>2.2500000000000003E-3</v>
      </c>
      <c r="AG119" s="38">
        <v>0.502</v>
      </c>
      <c r="AH119" s="38"/>
      <c r="AI119" s="38">
        <v>0.39810000000000001</v>
      </c>
    </row>
    <row r="120" spans="1:35" x14ac:dyDescent="0.25">
      <c r="A120" s="42" t="s">
        <v>53</v>
      </c>
      <c r="B120" s="38">
        <v>39.313130000000001</v>
      </c>
      <c r="C120" s="38">
        <v>0.153</v>
      </c>
      <c r="D120" s="38">
        <v>8.97194</v>
      </c>
      <c r="E120" s="38">
        <v>-0.20194999999999996</v>
      </c>
      <c r="F120" s="38">
        <v>34.611819999999994</v>
      </c>
      <c r="G120" s="38">
        <v>9.5000000000000001E-2</v>
      </c>
      <c r="H120" s="38">
        <v>-2.7476799999999999</v>
      </c>
      <c r="I120" s="38">
        <v>-5.5999999999999994E-2</v>
      </c>
      <c r="J120" s="38">
        <v>22.209390000000003</v>
      </c>
      <c r="K120" s="38">
        <v>0.16599999999999998</v>
      </c>
      <c r="L120" s="38">
        <v>1.8042199999999999</v>
      </c>
      <c r="M120" s="38">
        <v>0.25033</v>
      </c>
      <c r="N120" s="38">
        <v>26.070609999999999</v>
      </c>
      <c r="O120" s="38">
        <v>0.18254999999999999</v>
      </c>
      <c r="P120" s="38">
        <v>3.9430000000000005</v>
      </c>
      <c r="Q120" s="38">
        <v>4.9499999999999822E-3</v>
      </c>
      <c r="R120" s="38">
        <v>29.32227</v>
      </c>
      <c r="S120" s="38">
        <v>0.14199999999999999</v>
      </c>
      <c r="T120" s="38">
        <v>3.5152100000000006</v>
      </c>
      <c r="U120" s="38">
        <v>-8.5550000000000001E-2</v>
      </c>
      <c r="V120" s="38">
        <v>25.830680000000001</v>
      </c>
      <c r="W120" s="38">
        <v>0.20899999999999999</v>
      </c>
      <c r="X120" s="38">
        <v>-3.1241599999999998</v>
      </c>
      <c r="Y120" s="38">
        <v>1.3640000000000013E-2</v>
      </c>
      <c r="Z120" s="38">
        <v>26.143349999999998</v>
      </c>
      <c r="AA120" s="38">
        <v>0.23132</v>
      </c>
      <c r="AB120" s="38">
        <v>1.2205300000000001</v>
      </c>
      <c r="AC120" s="39">
        <v>-0.18867999999999999</v>
      </c>
      <c r="AD120" s="38">
        <v>32.762279999999997</v>
      </c>
      <c r="AE120" s="38">
        <v>0.33500000000000002</v>
      </c>
      <c r="AF120" s="38">
        <v>10.035400000000001</v>
      </c>
      <c r="AG120" s="38">
        <v>-0.60013000000000005</v>
      </c>
      <c r="AH120" s="38">
        <v>2.5945299999999998</v>
      </c>
      <c r="AI120" s="38">
        <v>-0.1162</v>
      </c>
    </row>
    <row r="121" spans="1:35" x14ac:dyDescent="0.25">
      <c r="A121" s="42" t="s">
        <v>54</v>
      </c>
      <c r="B121" s="38">
        <v>12134.49582</v>
      </c>
      <c r="C121" s="38">
        <v>57.303709999999995</v>
      </c>
      <c r="D121" s="38">
        <v>820.54561000000001</v>
      </c>
      <c r="E121" s="38">
        <v>39.858580000000003</v>
      </c>
      <c r="F121" s="38">
        <v>13033.25757</v>
      </c>
      <c r="G121" s="38">
        <v>20.921110000000002</v>
      </c>
      <c r="H121" s="38">
        <v>913.97682000000009</v>
      </c>
      <c r="I121" s="38">
        <v>-30.909129999999998</v>
      </c>
      <c r="J121" s="38">
        <v>13336.058920000001</v>
      </c>
      <c r="K121" s="38">
        <v>57.32873</v>
      </c>
      <c r="L121" s="38">
        <v>319.62963072959997</v>
      </c>
      <c r="M121" s="38">
        <v>36.746160000000003</v>
      </c>
      <c r="N121" s="38">
        <v>13236.483230000002</v>
      </c>
      <c r="O121" s="38">
        <v>21.968900000000001</v>
      </c>
      <c r="P121" s="38">
        <v>26.001679999999997</v>
      </c>
      <c r="Q121" s="38">
        <v>-33.147580000000005</v>
      </c>
      <c r="R121" s="38">
        <v>13327.59218</v>
      </c>
      <c r="S121" s="38">
        <v>6.7657399999999992</v>
      </c>
      <c r="T121" s="38">
        <v>273.25029000000001</v>
      </c>
      <c r="U121" s="38">
        <v>-15.470190000000001</v>
      </c>
      <c r="V121" s="38">
        <v>13395.984410000003</v>
      </c>
      <c r="W121" s="38">
        <v>6.3724500000000006</v>
      </c>
      <c r="X121" s="38">
        <v>85.83319130000001</v>
      </c>
      <c r="Y121" s="38">
        <v>0.57477999999999851</v>
      </c>
      <c r="Z121" s="38">
        <v>13176.667539999999</v>
      </c>
      <c r="AA121" s="38">
        <v>9.9340700000000002</v>
      </c>
      <c r="AB121" s="38">
        <v>-346.66615999999999</v>
      </c>
      <c r="AC121" s="39">
        <v>3.8005799999999996</v>
      </c>
      <c r="AD121" s="38">
        <v>12938.520279999999</v>
      </c>
      <c r="AE121" s="38">
        <v>7.3366600000000002</v>
      </c>
      <c r="AF121" s="38">
        <v>-179.12964000000005</v>
      </c>
      <c r="AG121" s="38">
        <v>-4.1382299999999974</v>
      </c>
      <c r="AH121" s="38">
        <v>-14.849729999999965</v>
      </c>
      <c r="AI121" s="38">
        <v>-0.54464000000000001</v>
      </c>
    </row>
    <row r="122" spans="1:35" x14ac:dyDescent="0.25">
      <c r="A122" s="42" t="s">
        <v>55</v>
      </c>
      <c r="B122" s="38">
        <v>4.0339999999999994E-2</v>
      </c>
      <c r="C122" s="38"/>
      <c r="D122" s="38">
        <v>1.8840000000000003E-2</v>
      </c>
      <c r="E122" s="38"/>
      <c r="F122" s="38">
        <v>0.14880000000000002</v>
      </c>
      <c r="G122" s="38"/>
      <c r="H122" s="38">
        <v>3.8300000000000001E-3</v>
      </c>
      <c r="I122" s="38"/>
      <c r="J122" s="38">
        <v>0.24415000000000001</v>
      </c>
      <c r="K122" s="38"/>
      <c r="L122" s="38">
        <v>3.5700000000000003E-3</v>
      </c>
      <c r="M122" s="38"/>
      <c r="N122" s="38">
        <v>0.27015</v>
      </c>
      <c r="O122" s="38"/>
      <c r="P122" s="38">
        <v>2E-3</v>
      </c>
      <c r="Q122" s="38"/>
      <c r="R122" s="38">
        <v>0.34514999999999996</v>
      </c>
      <c r="S122" s="38"/>
      <c r="T122" s="38">
        <v>0</v>
      </c>
      <c r="U122" s="38"/>
      <c r="V122" s="38">
        <v>0.42114999999999997</v>
      </c>
      <c r="W122" s="38"/>
      <c r="X122" s="38">
        <v>0.03</v>
      </c>
      <c r="Y122" s="38"/>
      <c r="Z122" s="38">
        <v>0.48803999999999997</v>
      </c>
      <c r="AA122" s="38"/>
      <c r="AB122" s="38">
        <v>6.089E-2</v>
      </c>
      <c r="AC122" s="39"/>
      <c r="AD122" s="38">
        <v>0.93749000000000005</v>
      </c>
      <c r="AE122" s="38"/>
      <c r="AF122" s="38">
        <v>0.23554</v>
      </c>
      <c r="AG122" s="38">
        <v>0.56699999999999995</v>
      </c>
      <c r="AH122" s="38">
        <v>2.7220000000000001E-2</v>
      </c>
      <c r="AI122" s="38"/>
    </row>
    <row r="123" spans="1:35" x14ac:dyDescent="0.25">
      <c r="A123" s="42" t="s">
        <v>120</v>
      </c>
      <c r="B123" s="38"/>
      <c r="C123" s="38"/>
      <c r="D123" s="38"/>
      <c r="E123" s="38"/>
      <c r="F123" s="38"/>
      <c r="G123" s="38"/>
      <c r="H123" s="38"/>
      <c r="I123" s="38">
        <v>0.36335000000000001</v>
      </c>
      <c r="J123" s="38"/>
      <c r="K123" s="38"/>
      <c r="L123" s="38"/>
      <c r="M123" s="38">
        <v>0.74188999999999994</v>
      </c>
      <c r="N123" s="38"/>
      <c r="O123" s="38"/>
      <c r="P123" s="38"/>
      <c r="Q123" s="38">
        <v>0.19511999999999999</v>
      </c>
      <c r="R123" s="38"/>
      <c r="S123" s="38"/>
      <c r="T123" s="38"/>
      <c r="U123" s="38"/>
      <c r="V123" s="38"/>
      <c r="W123" s="38"/>
      <c r="X123" s="38"/>
      <c r="Y123" s="38">
        <v>0.30599999999999999</v>
      </c>
      <c r="Z123" s="38"/>
      <c r="AA123" s="38"/>
      <c r="AB123" s="38"/>
      <c r="AC123" s="39">
        <v>0.46899999999999997</v>
      </c>
      <c r="AD123" s="38"/>
      <c r="AE123" s="38"/>
      <c r="AF123" s="38"/>
      <c r="AG123" s="38">
        <v>0.28600000000000003</v>
      </c>
      <c r="AH123" s="38"/>
      <c r="AI123" s="38"/>
    </row>
    <row r="124" spans="1:35" x14ac:dyDescent="0.25">
      <c r="A124" s="42" t="s">
        <v>56</v>
      </c>
      <c r="B124" s="38">
        <v>22.660689999999999</v>
      </c>
      <c r="C124" s="38">
        <v>5.601</v>
      </c>
      <c r="D124" s="38">
        <v>-11.2302</v>
      </c>
      <c r="E124" s="38">
        <v>0.36599999999999994</v>
      </c>
      <c r="F124" s="38">
        <v>27.163569999999996</v>
      </c>
      <c r="G124" s="38">
        <v>7.0511999999999997</v>
      </c>
      <c r="H124" s="38">
        <v>4.2010200000000006</v>
      </c>
      <c r="I124" s="38">
        <v>0.59258999999999995</v>
      </c>
      <c r="J124" s="38">
        <v>34.72945</v>
      </c>
      <c r="K124" s="38">
        <v>7.1381800000000002</v>
      </c>
      <c r="L124" s="38">
        <v>6.2098900000000006</v>
      </c>
      <c r="M124" s="38">
        <v>6.1529499999999997</v>
      </c>
      <c r="N124" s="38">
        <v>37.393610000000002</v>
      </c>
      <c r="O124" s="38">
        <v>6.1305800000000001</v>
      </c>
      <c r="P124" s="38">
        <v>4.6503399999999999</v>
      </c>
      <c r="Q124" s="38">
        <v>1.4714700000000001</v>
      </c>
      <c r="R124" s="38">
        <v>47.107169999999996</v>
      </c>
      <c r="S124" s="38">
        <v>6.1305800000000001</v>
      </c>
      <c r="T124" s="38">
        <v>10.86112</v>
      </c>
      <c r="U124" s="38">
        <v>0.95169999999999999</v>
      </c>
      <c r="V124" s="38">
        <v>50.777940000000001</v>
      </c>
      <c r="W124" s="38">
        <v>6.5178799999999999</v>
      </c>
      <c r="X124" s="38">
        <v>9.6523400000000024</v>
      </c>
      <c r="Y124" s="38">
        <v>1.343</v>
      </c>
      <c r="Z124" s="38">
        <v>71.358869999999996</v>
      </c>
      <c r="AA124" s="38">
        <v>2.39811</v>
      </c>
      <c r="AB124" s="38">
        <v>19.753920000000001</v>
      </c>
      <c r="AC124" s="39">
        <v>0.22599999999999998</v>
      </c>
      <c r="AD124" s="38">
        <v>191.32231999999999</v>
      </c>
      <c r="AE124" s="38">
        <v>4.4677899999999999</v>
      </c>
      <c r="AF124" s="38">
        <v>17.421599999999998</v>
      </c>
      <c r="AG124" s="38">
        <v>1.4161699999999999</v>
      </c>
      <c r="AH124" s="38">
        <v>17.976650000000003</v>
      </c>
      <c r="AI124" s="38">
        <v>0.61746000000000001</v>
      </c>
    </row>
    <row r="125" spans="1:35" x14ac:dyDescent="0.25">
      <c r="A125" s="42" t="s">
        <v>142</v>
      </c>
      <c r="B125" s="38"/>
      <c r="C125" s="38"/>
      <c r="D125" s="38">
        <v>-1E-3</v>
      </c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>
        <v>0.01</v>
      </c>
      <c r="S125" s="38"/>
      <c r="T125" s="38">
        <v>-0.57099999999999995</v>
      </c>
      <c r="U125" s="38"/>
      <c r="V125" s="38">
        <v>0.24906</v>
      </c>
      <c r="W125" s="38"/>
      <c r="X125" s="38">
        <v>0.24021999999999999</v>
      </c>
      <c r="Y125" s="38"/>
      <c r="Z125" s="38">
        <v>0.15476000000000001</v>
      </c>
      <c r="AA125" s="38"/>
      <c r="AB125" s="38">
        <v>0.15275999999999998</v>
      </c>
      <c r="AC125" s="39"/>
      <c r="AD125" s="38">
        <v>0.13315000000000002</v>
      </c>
      <c r="AE125" s="38">
        <v>0.49399999999999994</v>
      </c>
      <c r="AF125" s="38">
        <v>-2.1610000000000011E-2</v>
      </c>
      <c r="AG125" s="38">
        <v>0.49136000000000002</v>
      </c>
      <c r="AH125" s="38"/>
      <c r="AI125" s="38">
        <v>0.11864</v>
      </c>
    </row>
    <row r="126" spans="1:35" x14ac:dyDescent="0.25">
      <c r="A126" s="42" t="s">
        <v>57</v>
      </c>
      <c r="B126" s="38">
        <v>2177.7271999999998</v>
      </c>
      <c r="C126" s="38">
        <v>906.66096000000005</v>
      </c>
      <c r="D126" s="38">
        <v>-351.27523999999994</v>
      </c>
      <c r="E126" s="38">
        <v>29.90252000000001</v>
      </c>
      <c r="F126" s="38">
        <v>2881.6104100000002</v>
      </c>
      <c r="G126" s="38">
        <v>1438.9043099999999</v>
      </c>
      <c r="H126" s="38">
        <v>544.63503995999997</v>
      </c>
      <c r="I126" s="38">
        <v>553.2213099999999</v>
      </c>
      <c r="J126" s="38">
        <v>2747.8704000000002</v>
      </c>
      <c r="K126" s="38">
        <v>1646.3713900000002</v>
      </c>
      <c r="L126" s="38">
        <v>104.99838999999997</v>
      </c>
      <c r="M126" s="38">
        <v>140.83150000000001</v>
      </c>
      <c r="N126" s="38">
        <v>3239.6092499999995</v>
      </c>
      <c r="O126" s="38">
        <v>1293.6413</v>
      </c>
      <c r="P126" s="38">
        <v>-192.1437600002387</v>
      </c>
      <c r="Q126" s="38">
        <v>-258.67326999999995</v>
      </c>
      <c r="R126" s="38">
        <v>3238.6736400000004</v>
      </c>
      <c r="S126" s="38">
        <v>1040.5825199999999</v>
      </c>
      <c r="T126" s="38">
        <v>52.210358999991485</v>
      </c>
      <c r="U126" s="38">
        <v>-293.75133999999991</v>
      </c>
      <c r="V126" s="38">
        <v>3119.1336520000004</v>
      </c>
      <c r="W126" s="38">
        <v>1273.6950600000002</v>
      </c>
      <c r="X126" s="38">
        <v>151.34721100000002</v>
      </c>
      <c r="Y126" s="38">
        <v>262.79709000000008</v>
      </c>
      <c r="Z126" s="38">
        <v>3424.5093200000001</v>
      </c>
      <c r="AA126" s="38">
        <v>1301.0576699999999</v>
      </c>
      <c r="AB126" s="38">
        <v>498.86990549000046</v>
      </c>
      <c r="AC126" s="39">
        <v>49.627269999999996</v>
      </c>
      <c r="AD126" s="38">
        <v>3153.8410520000002</v>
      </c>
      <c r="AE126" s="38">
        <v>1015.9796100000001</v>
      </c>
      <c r="AF126" s="38">
        <v>-752.30459500000018</v>
      </c>
      <c r="AG126" s="38">
        <v>-356.71632</v>
      </c>
      <c r="AH126" s="38">
        <v>118.14767000000001</v>
      </c>
      <c r="AI126" s="38">
        <v>-132.43339</v>
      </c>
    </row>
    <row r="127" spans="1:35" x14ac:dyDescent="0.25">
      <c r="A127" s="42" t="s">
        <v>58</v>
      </c>
      <c r="B127" s="38">
        <v>577.12130999999999</v>
      </c>
      <c r="C127" s="38">
        <v>3.7999999999999999E-2</v>
      </c>
      <c r="D127" s="38">
        <v>165.90163000000001</v>
      </c>
      <c r="E127" s="38">
        <v>-8.9000000000000079E-2</v>
      </c>
      <c r="F127" s="38">
        <v>410.05315000000002</v>
      </c>
      <c r="G127" s="38">
        <v>0.67</v>
      </c>
      <c r="H127" s="38">
        <v>-164.88473999999999</v>
      </c>
      <c r="I127" s="38">
        <v>0.63</v>
      </c>
      <c r="J127" s="38">
        <v>450.77696000000003</v>
      </c>
      <c r="K127" s="38">
        <v>0.45900000000000002</v>
      </c>
      <c r="L127" s="38">
        <v>33.661700000000003</v>
      </c>
      <c r="M127" s="38">
        <v>-0.20699999999999999</v>
      </c>
      <c r="N127" s="38">
        <v>353.29798</v>
      </c>
      <c r="O127" s="38">
        <v>0.45247999999999999</v>
      </c>
      <c r="P127" s="38">
        <v>-65.286670000000001</v>
      </c>
      <c r="Q127" s="38">
        <v>6.4899999999999403E-3</v>
      </c>
      <c r="R127" s="38">
        <v>165.17152000000002</v>
      </c>
      <c r="S127" s="38">
        <v>9.0079999999999993E-2</v>
      </c>
      <c r="T127" s="38">
        <v>-209.32826</v>
      </c>
      <c r="U127" s="38">
        <v>-0.34139000000000003</v>
      </c>
      <c r="V127" s="38">
        <v>150.47522000000001</v>
      </c>
      <c r="W127" s="38">
        <v>0.38711000000000001</v>
      </c>
      <c r="X127" s="38">
        <v>119.71782999999999</v>
      </c>
      <c r="Y127" s="38">
        <v>0.29703000000000002</v>
      </c>
      <c r="Z127" s="38">
        <v>276.51042999999999</v>
      </c>
      <c r="AA127" s="38">
        <v>0.27700000000000002</v>
      </c>
      <c r="AB127" s="38">
        <v>22.146830000000001</v>
      </c>
      <c r="AC127" s="39">
        <v>-2.418000000000009E-2</v>
      </c>
      <c r="AD127" s="38">
        <v>174.56483</v>
      </c>
      <c r="AE127" s="38">
        <v>0.27700000000000002</v>
      </c>
      <c r="AF127" s="38">
        <v>31.014920000000004</v>
      </c>
      <c r="AG127" s="38">
        <v>-5.8749999999999983E-2</v>
      </c>
      <c r="AH127" s="38">
        <v>5.9907500000000002</v>
      </c>
      <c r="AI127" s="38">
        <v>0.14197000000000001</v>
      </c>
    </row>
    <row r="128" spans="1:35" x14ac:dyDescent="0.25">
      <c r="A128" s="42" t="s">
        <v>123</v>
      </c>
      <c r="B128" s="38">
        <v>16.023289999999999</v>
      </c>
      <c r="C128" s="38">
        <v>1.091</v>
      </c>
      <c r="D128" s="38">
        <v>2.6218599999999999</v>
      </c>
      <c r="E128" s="38">
        <v>-0.34399999999999997</v>
      </c>
      <c r="F128" s="38">
        <v>5.0153400000000001</v>
      </c>
      <c r="G128" s="38">
        <v>1.1345000000000001</v>
      </c>
      <c r="H128" s="38">
        <v>1.4967100000000002</v>
      </c>
      <c r="I128" s="38">
        <v>1.05101</v>
      </c>
      <c r="J128" s="38">
        <v>10.560740000000001</v>
      </c>
      <c r="K128" s="38">
        <v>2.0188999999999999</v>
      </c>
      <c r="L128" s="38">
        <v>3.5358299999999998</v>
      </c>
      <c r="M128" s="38">
        <v>0.71199999999999997</v>
      </c>
      <c r="N128" s="38">
        <v>14.853429999999999</v>
      </c>
      <c r="O128" s="38">
        <v>2.1572</v>
      </c>
      <c r="P128" s="38">
        <v>0.37983</v>
      </c>
      <c r="Q128" s="38">
        <v>0.22199999999999998</v>
      </c>
      <c r="R128" s="38">
        <v>18.54682</v>
      </c>
      <c r="S128" s="38">
        <v>32.93976</v>
      </c>
      <c r="T128" s="38">
        <v>-9.1153400000000016</v>
      </c>
      <c r="U128" s="38">
        <v>30.9037601</v>
      </c>
      <c r="V128" s="38">
        <v>24.490689999999997</v>
      </c>
      <c r="W128" s="38">
        <v>30.364069999999998</v>
      </c>
      <c r="X128" s="38">
        <v>4.9020399999999995</v>
      </c>
      <c r="Y128" s="38">
        <v>0.252</v>
      </c>
      <c r="Z128" s="38">
        <v>24.479880000000001</v>
      </c>
      <c r="AA128" s="38">
        <v>28.936060000000001</v>
      </c>
      <c r="AB128" s="38">
        <v>-6.1939099999999989</v>
      </c>
      <c r="AC128" s="39">
        <v>-1.25901</v>
      </c>
      <c r="AD128" s="38">
        <v>27.337060000000001</v>
      </c>
      <c r="AE128" s="38">
        <v>25.944790000000001</v>
      </c>
      <c r="AF128" s="38">
        <v>14.566990000000001</v>
      </c>
      <c r="AG128" s="38">
        <v>1.36836</v>
      </c>
      <c r="AH128" s="38">
        <v>-0.31556000000000017</v>
      </c>
      <c r="AI128" s="38"/>
    </row>
    <row r="129" spans="1:35" x14ac:dyDescent="0.25">
      <c r="A129" s="42" t="s">
        <v>124</v>
      </c>
      <c r="B129" s="38"/>
      <c r="C129" s="38">
        <v>0.114</v>
      </c>
      <c r="D129" s="38"/>
      <c r="E129" s="38">
        <v>0.51600000000000001</v>
      </c>
      <c r="F129" s="38">
        <v>2.5200000000000001E-3</v>
      </c>
      <c r="G129" s="38">
        <v>0.114</v>
      </c>
      <c r="H129" s="38">
        <v>1.1026799999999999</v>
      </c>
      <c r="I129" s="38">
        <v>-0.21600000000000003</v>
      </c>
      <c r="J129" s="38">
        <v>2.8700000000000002E-3</v>
      </c>
      <c r="K129" s="38">
        <v>33.22</v>
      </c>
      <c r="L129" s="38">
        <v>0</v>
      </c>
      <c r="M129" s="38">
        <v>-0.83399999999999985</v>
      </c>
      <c r="N129" s="38">
        <v>1.0189999999999999</v>
      </c>
      <c r="O129" s="38">
        <v>33.22</v>
      </c>
      <c r="P129" s="38">
        <v>-7.7999999999999988E-4</v>
      </c>
      <c r="Q129" s="38"/>
      <c r="R129" s="38">
        <v>9.7412200000000002</v>
      </c>
      <c r="S129" s="38">
        <v>4.3978999999999999</v>
      </c>
      <c r="T129" s="38">
        <v>4.6669999999999998</v>
      </c>
      <c r="U129" s="38">
        <v>-0.41099999999999998</v>
      </c>
      <c r="V129" s="38">
        <v>11.78387</v>
      </c>
      <c r="W129" s="38">
        <v>19.5139</v>
      </c>
      <c r="X129" s="38">
        <v>20.898869999999999</v>
      </c>
      <c r="Y129" s="38">
        <v>14.855</v>
      </c>
      <c r="Z129" s="38">
        <v>24.172159999999998</v>
      </c>
      <c r="AA129" s="38">
        <v>4.3989000000000003</v>
      </c>
      <c r="AB129" s="38">
        <v>-44.319929999999999</v>
      </c>
      <c r="AC129" s="39">
        <v>-15.018000000000001</v>
      </c>
      <c r="AD129" s="38">
        <v>27.115680000000001</v>
      </c>
      <c r="AE129" s="38">
        <v>4.3989000000000003</v>
      </c>
      <c r="AF129" s="38">
        <v>2.05532</v>
      </c>
      <c r="AG129" s="38"/>
      <c r="AH129" s="38">
        <v>0.13840000000000005</v>
      </c>
      <c r="AI129" s="38"/>
    </row>
    <row r="130" spans="1:35" x14ac:dyDescent="0.25">
      <c r="A130" s="42" t="s">
        <v>125</v>
      </c>
      <c r="B130" s="38">
        <v>5351.8182500000003</v>
      </c>
      <c r="C130" s="38"/>
      <c r="D130" s="38">
        <v>390.17018999999993</v>
      </c>
      <c r="E130" s="38"/>
      <c r="F130" s="38">
        <v>5812.2866100000001</v>
      </c>
      <c r="G130" s="38"/>
      <c r="H130" s="38">
        <v>454.91379000000006</v>
      </c>
      <c r="I130" s="38"/>
      <c r="J130" s="38">
        <v>5958.6503000000002</v>
      </c>
      <c r="K130" s="38"/>
      <c r="L130" s="38">
        <v>138.01116999999999</v>
      </c>
      <c r="M130" s="38"/>
      <c r="N130" s="38">
        <v>5905.6246499999997</v>
      </c>
      <c r="O130" s="38"/>
      <c r="P130" s="38">
        <v>7.3864300000000007</v>
      </c>
      <c r="Q130" s="38">
        <v>1.4899999999999996E-3</v>
      </c>
      <c r="R130" s="38">
        <v>5909.23351</v>
      </c>
      <c r="S130" s="38">
        <v>1.541E-2</v>
      </c>
      <c r="T130" s="38">
        <v>38.489019999999996</v>
      </c>
      <c r="U130" s="38">
        <v>-3.5029999999999999E-2</v>
      </c>
      <c r="V130" s="38">
        <v>5939.3184499999998</v>
      </c>
      <c r="W130" s="38">
        <v>1.1780000000000001E-2</v>
      </c>
      <c r="X130" s="38">
        <v>55.872790000000009</v>
      </c>
      <c r="Y130" s="38">
        <v>-3.6300000000002441E-3</v>
      </c>
      <c r="Z130" s="38">
        <v>5790.7552500000002</v>
      </c>
      <c r="AA130" s="38">
        <v>5.1999999999999998E-3</v>
      </c>
      <c r="AB130" s="38">
        <v>-203.26195000000001</v>
      </c>
      <c r="AC130" s="39">
        <v>-7.1800000000000006E-3</v>
      </c>
      <c r="AD130" s="38">
        <v>5660.3949429999993</v>
      </c>
      <c r="AE130" s="38">
        <v>0.1258</v>
      </c>
      <c r="AF130" s="38">
        <v>-55.966380000000015</v>
      </c>
      <c r="AG130" s="38">
        <v>0.19263000000000002</v>
      </c>
      <c r="AH130" s="38">
        <v>-20.808549989999999</v>
      </c>
      <c r="AI130" s="38">
        <v>0.37092000000000003</v>
      </c>
    </row>
    <row r="131" spans="1:35" x14ac:dyDescent="0.25">
      <c r="A131" s="42" t="s">
        <v>59</v>
      </c>
      <c r="B131" s="38">
        <v>81.081649999999996</v>
      </c>
      <c r="C131" s="38"/>
      <c r="D131" s="38">
        <v>-35.070300000000003</v>
      </c>
      <c r="E131" s="38"/>
      <c r="F131" s="38">
        <v>118.90156000000002</v>
      </c>
      <c r="G131" s="38"/>
      <c r="H131" s="38">
        <v>-33.70646</v>
      </c>
      <c r="I131" s="38"/>
      <c r="J131" s="38">
        <v>91.304099999999991</v>
      </c>
      <c r="K131" s="38"/>
      <c r="L131" s="38">
        <v>-84.158870000000007</v>
      </c>
      <c r="M131" s="38"/>
      <c r="N131" s="38">
        <v>53.411200000000001</v>
      </c>
      <c r="O131" s="38"/>
      <c r="P131" s="38">
        <v>-69.598770000000002</v>
      </c>
      <c r="Q131" s="38"/>
      <c r="R131" s="38">
        <v>58.237699999999997</v>
      </c>
      <c r="S131" s="38"/>
      <c r="T131" s="38">
        <v>4.8675000000000006</v>
      </c>
      <c r="U131" s="38">
        <v>0.04</v>
      </c>
      <c r="V131" s="38">
        <v>61.243000000000002</v>
      </c>
      <c r="W131" s="38">
        <v>0.2878</v>
      </c>
      <c r="X131" s="38">
        <v>1.1792999999999998</v>
      </c>
      <c r="Y131" s="38">
        <v>0.10916999999999999</v>
      </c>
      <c r="Z131" s="38">
        <v>64.100999999999999</v>
      </c>
      <c r="AA131" s="38">
        <v>0.31909999999999999</v>
      </c>
      <c r="AB131" s="38">
        <v>3.4749999999999996</v>
      </c>
      <c r="AC131" s="39">
        <v>3.1300000000000001E-2</v>
      </c>
      <c r="AD131" s="38"/>
      <c r="AE131" s="38"/>
      <c r="AF131" s="38">
        <v>-0.44400000000000006</v>
      </c>
      <c r="AG131" s="38">
        <v>6.2100000000000002E-2</v>
      </c>
      <c r="AH131" s="38">
        <v>-0.13399999999999998</v>
      </c>
      <c r="AI131" s="38"/>
    </row>
    <row r="132" spans="1:35" x14ac:dyDescent="0.25">
      <c r="A132" s="42" t="s">
        <v>60</v>
      </c>
      <c r="B132" s="38">
        <v>14120.927913382522</v>
      </c>
      <c r="C132" s="38">
        <v>3519.89894</v>
      </c>
      <c r="D132" s="38"/>
      <c r="E132" s="38"/>
      <c r="F132" s="38">
        <v>13955.377420000001</v>
      </c>
      <c r="G132" s="38">
        <v>3366.3157499999998</v>
      </c>
      <c r="H132" s="38"/>
      <c r="I132" s="38"/>
      <c r="J132" s="38">
        <v>-108.29199999999997</v>
      </c>
      <c r="K132" s="38">
        <v>196.75013999999999</v>
      </c>
      <c r="L132" s="38"/>
      <c r="M132" s="38"/>
      <c r="N132" s="38">
        <v>1310.5059999999999</v>
      </c>
      <c r="O132" s="38">
        <v>149.37</v>
      </c>
      <c r="P132" s="38"/>
      <c r="Q132" s="38"/>
      <c r="R132" s="38">
        <v>3105.1112600000201</v>
      </c>
      <c r="S132" s="38">
        <v>-30.238460999999997</v>
      </c>
      <c r="T132" s="38"/>
      <c r="U132" s="38"/>
      <c r="V132" s="38">
        <v>663.149</v>
      </c>
      <c r="W132" s="38">
        <v>-143.52099999999999</v>
      </c>
      <c r="X132" s="38"/>
      <c r="Y132" s="38"/>
      <c r="Z132" s="38">
        <v>824.61919999999998</v>
      </c>
      <c r="AA132" s="38">
        <v>-11.676200000000001</v>
      </c>
      <c r="AB132" s="38"/>
      <c r="AC132" s="39">
        <v>0.23791999999999999</v>
      </c>
      <c r="AD132" s="38">
        <v>66.793000000000006</v>
      </c>
      <c r="AE132" s="38">
        <v>0.38119287899999998</v>
      </c>
      <c r="AF132" s="14">
        <v>0.93499999999999994</v>
      </c>
      <c r="AH132" s="38"/>
      <c r="AI132" s="38"/>
    </row>
    <row r="133" spans="1:35" x14ac:dyDescent="0.25">
      <c r="A133" s="36" t="s">
        <v>61</v>
      </c>
      <c r="B133" s="15">
        <v>139242.54621947234</v>
      </c>
      <c r="C133" s="15">
        <v>32659.985310000011</v>
      </c>
      <c r="D133" s="15">
        <v>6577.8221219381403</v>
      </c>
      <c r="E133" s="15">
        <v>3316.3770100000002</v>
      </c>
      <c r="F133" s="15">
        <v>157749.15176362169</v>
      </c>
      <c r="G133" s="15">
        <v>38118.282228760007</v>
      </c>
      <c r="H133" s="15">
        <v>17223.788258919674</v>
      </c>
      <c r="I133" s="15">
        <v>3474.5840110416534</v>
      </c>
      <c r="J133" s="15">
        <v>161540.72983000008</v>
      </c>
      <c r="K133" s="15">
        <v>35240.599130000002</v>
      </c>
      <c r="L133" s="15">
        <v>4757.3968105177146</v>
      </c>
      <c r="M133" s="15">
        <v>956.50211999999976</v>
      </c>
      <c r="N133" s="15">
        <v>161672.60037803906</v>
      </c>
      <c r="O133" s="15">
        <v>27984.1391</v>
      </c>
      <c r="P133" s="15">
        <v>353.29155455808836</v>
      </c>
      <c r="Q133" s="15">
        <v>-4639.2774746191353</v>
      </c>
      <c r="R133" s="15">
        <v>164332.02656400003</v>
      </c>
      <c r="S133" s="15">
        <v>27433.204180496927</v>
      </c>
      <c r="T133" s="15">
        <v>3730.8562706836924</v>
      </c>
      <c r="U133" s="15">
        <v>-2173.5708077500003</v>
      </c>
      <c r="V133" s="15">
        <v>167069.71773313518</v>
      </c>
      <c r="W133" s="15">
        <v>29019.361918699989</v>
      </c>
      <c r="X133" s="15">
        <v>7205.9890842999957</v>
      </c>
      <c r="Y133" s="15">
        <v>1330.547345079</v>
      </c>
      <c r="Z133" s="15">
        <v>169195.29199899995</v>
      </c>
      <c r="AA133" s="15">
        <v>32071.783930999994</v>
      </c>
      <c r="AB133" s="15">
        <v>4548.9712954900024</v>
      </c>
      <c r="AC133" s="15">
        <v>2653.344193769201</v>
      </c>
      <c r="AD133" s="15">
        <v>169206.80635499998</v>
      </c>
      <c r="AE133" s="15">
        <v>37089.611622878081</v>
      </c>
      <c r="AF133" s="15">
        <v>4907.4657091099998</v>
      </c>
      <c r="AG133" s="15">
        <v>-3009.0021637999994</v>
      </c>
      <c r="AH133" s="15">
        <v>3125.3088829100002</v>
      </c>
      <c r="AI133" s="15">
        <v>838.81878480000023</v>
      </c>
    </row>
    <row r="134" spans="1:35" x14ac:dyDescent="0.25">
      <c r="A134" s="36" t="s">
        <v>201</v>
      </c>
      <c r="B134" s="15">
        <f>B133-B10</f>
        <v>135937.84386947233</v>
      </c>
      <c r="C134" s="15">
        <f t="shared" ref="C134:AI134" si="1">C133-C10</f>
        <v>31553.156360000012</v>
      </c>
      <c r="D134" s="15">
        <f t="shared" si="1"/>
        <v>6380.5445870676067</v>
      </c>
      <c r="E134" s="15">
        <f t="shared" si="1"/>
        <v>3090.80852</v>
      </c>
      <c r="F134" s="15">
        <f t="shared" si="1"/>
        <v>153443.23517362168</v>
      </c>
      <c r="G134" s="15">
        <f t="shared" si="1"/>
        <v>36524.433388760008</v>
      </c>
      <c r="H134" s="15">
        <f t="shared" si="1"/>
        <v>16931.489491824806</v>
      </c>
      <c r="I134" s="15">
        <f t="shared" si="1"/>
        <v>2987.6027310416534</v>
      </c>
      <c r="J134" s="15">
        <f t="shared" si="1"/>
        <v>156746.89238000009</v>
      </c>
      <c r="K134" s="15">
        <f t="shared" si="1"/>
        <v>33362.376270000001</v>
      </c>
      <c r="L134" s="15">
        <f t="shared" si="1"/>
        <v>4256.7684150845607</v>
      </c>
      <c r="M134" s="15">
        <f t="shared" si="1"/>
        <v>654.32214999999974</v>
      </c>
      <c r="N134" s="15">
        <f t="shared" si="1"/>
        <v>156563.15368803905</v>
      </c>
      <c r="O134" s="15">
        <f t="shared" si="1"/>
        <v>26032.284449999999</v>
      </c>
      <c r="P134" s="15">
        <f t="shared" si="1"/>
        <v>-250.67438544191157</v>
      </c>
      <c r="Q134" s="15">
        <f t="shared" si="1"/>
        <v>-4896.374587952123</v>
      </c>
      <c r="R134" s="15">
        <f t="shared" si="1"/>
        <v>158843.68592400002</v>
      </c>
      <c r="S134" s="15">
        <f t="shared" si="1"/>
        <v>25116.800160496925</v>
      </c>
      <c r="T134" s="15">
        <f t="shared" si="1"/>
        <v>3256.4863906836922</v>
      </c>
      <c r="U134" s="15">
        <f t="shared" si="1"/>
        <v>-2456.8435277500002</v>
      </c>
      <c r="V134" s="15">
        <f t="shared" si="1"/>
        <v>161727.92248200002</v>
      </c>
      <c r="W134" s="15">
        <f t="shared" si="1"/>
        <v>26726.38061869999</v>
      </c>
      <c r="X134" s="15">
        <f t="shared" si="1"/>
        <v>6931.8331882999955</v>
      </c>
      <c r="Y134" s="15">
        <f t="shared" si="1"/>
        <v>1218.898225079</v>
      </c>
      <c r="Z134" s="15">
        <f t="shared" si="1"/>
        <v>163029.72734899994</v>
      </c>
      <c r="AA134" s="15">
        <f t="shared" si="1"/>
        <v>29456.108488999995</v>
      </c>
      <c r="AB134" s="15">
        <f t="shared" si="1"/>
        <v>3561.7062654900024</v>
      </c>
      <c r="AC134" s="15">
        <f t="shared" si="1"/>
        <v>2292.6245568980012</v>
      </c>
      <c r="AD134" s="15">
        <f t="shared" si="1"/>
        <v>164327.01267499998</v>
      </c>
      <c r="AE134" s="15">
        <f t="shared" si="1"/>
        <v>34410.605760678081</v>
      </c>
      <c r="AF134" s="15">
        <f t="shared" si="1"/>
        <v>4498.6827891100002</v>
      </c>
      <c r="AG134" s="15">
        <f t="shared" si="1"/>
        <v>-3381.4989037999994</v>
      </c>
      <c r="AH134" s="15">
        <f t="shared" si="1"/>
        <v>2717.5560229100001</v>
      </c>
      <c r="AI134" s="15">
        <f t="shared" si="1"/>
        <v>713.91872000000023</v>
      </c>
    </row>
    <row r="135" spans="1:35" x14ac:dyDescent="0.25">
      <c r="A135" s="13" t="s">
        <v>202</v>
      </c>
      <c r="B135" s="27">
        <f>B10/B133</f>
        <v>2.3733423725182171E-2</v>
      </c>
      <c r="C135" s="27">
        <f t="shared" ref="C135:AI135" si="2">C10/C133</f>
        <v>3.3889450331782763E-2</v>
      </c>
      <c r="D135" s="27">
        <f t="shared" si="2"/>
        <v>2.9991314938812318E-2</v>
      </c>
      <c r="E135" s="27">
        <f t="shared" si="2"/>
        <v>6.8016540133957804E-2</v>
      </c>
      <c r="F135" s="27">
        <f t="shared" si="2"/>
        <v>2.7295973017035145E-2</v>
      </c>
      <c r="G135" s="27">
        <f t="shared" si="2"/>
        <v>4.1813238866190323E-2</v>
      </c>
      <c r="H135" s="27">
        <f t="shared" si="2"/>
        <v>1.6970643316141211E-2</v>
      </c>
      <c r="I135" s="27">
        <f t="shared" si="2"/>
        <v>0.14015527569701985</v>
      </c>
      <c r="J135" s="27">
        <f t="shared" si="2"/>
        <v>2.9675719894573151E-2</v>
      </c>
      <c r="K135" s="27">
        <f t="shared" si="2"/>
        <v>5.3297131898109133E-2</v>
      </c>
      <c r="L135" s="27">
        <f t="shared" si="2"/>
        <v>0.10523158260129958</v>
      </c>
      <c r="M135" s="27">
        <f t="shared" si="2"/>
        <v>0.31592190302725109</v>
      </c>
      <c r="N135" s="27">
        <f t="shared" si="2"/>
        <v>3.1603664925612507E-2</v>
      </c>
      <c r="O135" s="27">
        <f t="shared" si="2"/>
        <v>6.9748604487175375E-2</v>
      </c>
      <c r="P135" s="37" t="s">
        <v>200</v>
      </c>
      <c r="Q135" s="37" t="s">
        <v>200</v>
      </c>
      <c r="R135" s="27">
        <f t="shared" si="2"/>
        <v>3.3397875963408354E-2</v>
      </c>
      <c r="S135" s="27">
        <f t="shared" si="2"/>
        <v>8.4437968119188925E-2</v>
      </c>
      <c r="T135" s="27">
        <f t="shared" si="2"/>
        <v>0.12714772309174754</v>
      </c>
      <c r="U135" s="37" t="s">
        <v>200</v>
      </c>
      <c r="V135" s="27">
        <f t="shared" si="2"/>
        <v>3.197344990830564E-2</v>
      </c>
      <c r="W135" s="27">
        <f t="shared" si="2"/>
        <v>7.9015565759990386E-2</v>
      </c>
      <c r="X135" s="27">
        <f t="shared" si="2"/>
        <v>3.8045560823470499E-2</v>
      </c>
      <c r="Y135" s="27">
        <f t="shared" si="2"/>
        <v>8.3912173747842794E-2</v>
      </c>
      <c r="Z135" s="27">
        <f t="shared" si="2"/>
        <v>3.6440521347582432E-2</v>
      </c>
      <c r="AA135" s="27">
        <f t="shared" si="2"/>
        <v>8.1556905210743089E-2</v>
      </c>
      <c r="AB135" s="27">
        <f t="shared" si="2"/>
        <v>0.2170303934383597</v>
      </c>
      <c r="AC135" s="27">
        <f t="shared" si="2"/>
        <v>0.13594905542909633</v>
      </c>
      <c r="AD135" s="27">
        <f t="shared" si="2"/>
        <v>2.8839228073143076E-2</v>
      </c>
      <c r="AE135" s="27">
        <f t="shared" si="2"/>
        <v>7.2230625907862084E-2</v>
      </c>
      <c r="AF135" s="27">
        <f t="shared" si="2"/>
        <v>8.3298171445427241E-2</v>
      </c>
      <c r="AG135" s="37" t="s">
        <v>200</v>
      </c>
      <c r="AH135" s="27">
        <f t="shared" si="2"/>
        <v>0.13046801941072075</v>
      </c>
      <c r="AI135" s="27">
        <f t="shared" si="2"/>
        <v>0.14889993770201507</v>
      </c>
    </row>
    <row r="136" spans="1:35" x14ac:dyDescent="0.25">
      <c r="A136" s="31" t="s">
        <v>203</v>
      </c>
    </row>
    <row r="137" spans="1:35" x14ac:dyDescent="0.25">
      <c r="A137" s="1" t="s">
        <v>218</v>
      </c>
    </row>
  </sheetData>
  <mergeCells count="28">
    <mergeCell ref="AH4:AI4"/>
    <mergeCell ref="A1:AI1"/>
    <mergeCell ref="A2:AI2"/>
    <mergeCell ref="F3:I3"/>
    <mergeCell ref="J3:M3"/>
    <mergeCell ref="N3:Q3"/>
    <mergeCell ref="R3:U3"/>
    <mergeCell ref="AH3:AI3"/>
    <mergeCell ref="N4:O4"/>
    <mergeCell ref="V3:Y3"/>
    <mergeCell ref="T4:U4"/>
    <mergeCell ref="V4:W4"/>
    <mergeCell ref="Z3:AC3"/>
    <mergeCell ref="Z4:AA4"/>
    <mergeCell ref="P4:Q4"/>
    <mergeCell ref="R4:S4"/>
    <mergeCell ref="B3:E3"/>
    <mergeCell ref="L4:M4"/>
    <mergeCell ref="AB4:AC4"/>
    <mergeCell ref="AD3:AG3"/>
    <mergeCell ref="AD4:AE4"/>
    <mergeCell ref="AF4:AG4"/>
    <mergeCell ref="X4:Y4"/>
    <mergeCell ref="B4:C4"/>
    <mergeCell ref="D4:E4"/>
    <mergeCell ref="F4:G4"/>
    <mergeCell ref="H4:I4"/>
    <mergeCell ref="J4:K4"/>
  </mergeCells>
  <pageMargins left="0.25" right="0.25" top="0.75" bottom="0.75" header="0.3" footer="0.3"/>
  <pageSetup paperSize="9" scale="4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zoomScale="85" zoomScaleNormal="85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N8" sqref="N8"/>
    </sheetView>
  </sheetViews>
  <sheetFormatPr defaultRowHeight="15" x14ac:dyDescent="0.25"/>
  <cols>
    <col min="1" max="1" width="55.7109375" style="14" customWidth="1"/>
    <col min="2" max="2" width="9.85546875" style="14" bestFit="1" customWidth="1"/>
    <col min="3" max="3" width="10" style="14" customWidth="1"/>
    <col min="4" max="4" width="10.28515625" style="14" bestFit="1" customWidth="1"/>
    <col min="5" max="5" width="10" style="14" customWidth="1"/>
    <col min="6" max="6" width="8.5703125" style="14" bestFit="1" customWidth="1"/>
    <col min="7" max="7" width="10" style="14" bestFit="1" customWidth="1"/>
    <col min="8" max="8" width="8.5703125" style="14" bestFit="1" customWidth="1"/>
    <col min="9" max="9" width="10" style="14" bestFit="1" customWidth="1"/>
    <col min="10" max="10" width="8.5703125" style="14" bestFit="1" customWidth="1"/>
    <col min="11" max="11" width="10" style="14" customWidth="1"/>
    <col min="12" max="12" width="8.5703125" style="14" bestFit="1" customWidth="1"/>
    <col min="13" max="13" width="10" style="14" customWidth="1"/>
    <col min="14" max="14" width="8.5703125" style="14" bestFit="1" customWidth="1"/>
    <col min="15" max="15" width="10" style="14" customWidth="1"/>
    <col min="16" max="16" width="9.140625" style="14"/>
    <col min="17" max="17" width="10" style="14" customWidth="1"/>
    <col min="18" max="18" width="8.5703125" style="14" bestFit="1" customWidth="1"/>
    <col min="19" max="19" width="10" style="14" customWidth="1"/>
    <col min="20" max="16384" width="9.140625" style="14"/>
  </cols>
  <sheetData>
    <row r="1" spans="1:21" ht="21" customHeight="1" x14ac:dyDescent="0.35">
      <c r="A1" s="61" t="s">
        <v>204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17"/>
      <c r="U1" s="17"/>
    </row>
    <row r="2" spans="1:21" ht="15.75" x14ac:dyDescent="0.25">
      <c r="A2" s="60" t="s">
        <v>62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18"/>
      <c r="U2" s="18"/>
    </row>
    <row r="3" spans="1:21" x14ac:dyDescent="0.25">
      <c r="A3" s="2"/>
      <c r="B3" s="67">
        <v>2015</v>
      </c>
      <c r="C3" s="63"/>
      <c r="D3" s="62">
        <v>2016</v>
      </c>
      <c r="E3" s="63"/>
      <c r="F3" s="62">
        <v>2017</v>
      </c>
      <c r="G3" s="63"/>
      <c r="H3" s="62">
        <v>2018</v>
      </c>
      <c r="I3" s="63"/>
      <c r="J3" s="62">
        <v>2019</v>
      </c>
      <c r="K3" s="63"/>
      <c r="L3" s="62">
        <v>2020</v>
      </c>
      <c r="M3" s="63"/>
      <c r="N3" s="62">
        <v>2021</v>
      </c>
      <c r="O3" s="63"/>
      <c r="P3" s="62">
        <v>2022</v>
      </c>
      <c r="Q3" s="66"/>
      <c r="R3" s="62" t="s">
        <v>219</v>
      </c>
      <c r="S3" s="63"/>
    </row>
    <row r="4" spans="1:21" x14ac:dyDescent="0.25">
      <c r="A4" s="6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1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6" t="s">
        <v>4</v>
      </c>
      <c r="L5" s="5" t="s">
        <v>3</v>
      </c>
      <c r="M5" s="6" t="s">
        <v>4</v>
      </c>
      <c r="N5" s="5" t="s">
        <v>3</v>
      </c>
      <c r="O5" s="6" t="s">
        <v>4</v>
      </c>
      <c r="P5" s="5" t="s">
        <v>3</v>
      </c>
      <c r="Q5" s="6" t="s">
        <v>4</v>
      </c>
      <c r="R5" s="5" t="s">
        <v>3</v>
      </c>
      <c r="S5" s="6" t="s">
        <v>4</v>
      </c>
    </row>
    <row r="6" spans="1:21" x14ac:dyDescent="0.25">
      <c r="A6" s="16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49"/>
      <c r="L6" s="50"/>
      <c r="M6" s="49"/>
      <c r="N6" s="49"/>
      <c r="O6" s="50"/>
      <c r="P6" s="7">
        <v>-0.1</v>
      </c>
      <c r="Q6" s="50"/>
      <c r="R6" s="50"/>
      <c r="S6" s="50"/>
    </row>
    <row r="7" spans="1:21" x14ac:dyDescent="0.25">
      <c r="A7" s="16" t="s">
        <v>5</v>
      </c>
      <c r="B7" s="7">
        <v>17.600000000000001</v>
      </c>
      <c r="C7" s="7"/>
      <c r="D7" s="7">
        <v>-17.600000000000001</v>
      </c>
      <c r="E7" s="7"/>
      <c r="F7" s="7"/>
      <c r="G7" s="7"/>
      <c r="H7" s="7">
        <v>0.5</v>
      </c>
      <c r="I7" s="7"/>
      <c r="J7" s="7">
        <v>0.4</v>
      </c>
      <c r="K7" s="8"/>
      <c r="L7" s="7">
        <v>-0.29999999999999993</v>
      </c>
      <c r="M7" s="7"/>
      <c r="N7" s="14">
        <v>0.5</v>
      </c>
      <c r="O7" s="7"/>
      <c r="P7" s="7">
        <v>0.7</v>
      </c>
      <c r="Q7" s="7"/>
      <c r="R7" s="7">
        <v>0.8</v>
      </c>
      <c r="S7" s="7"/>
    </row>
    <row r="8" spans="1:21" x14ac:dyDescent="0.25">
      <c r="A8" s="16" t="s">
        <v>6</v>
      </c>
      <c r="B8" s="7">
        <v>5.2999999999999989</v>
      </c>
      <c r="C8" s="7"/>
      <c r="D8" s="7">
        <v>16</v>
      </c>
      <c r="E8" s="7"/>
      <c r="F8" s="7">
        <v>-2.2000000000000011</v>
      </c>
      <c r="G8" s="7"/>
      <c r="H8" s="7">
        <v>-15.8</v>
      </c>
      <c r="I8" s="7">
        <v>0</v>
      </c>
      <c r="J8" s="7">
        <v>-8.0999990000000022</v>
      </c>
      <c r="K8" s="8">
        <v>-1.5</v>
      </c>
      <c r="L8" s="7">
        <v>11.200000000000001</v>
      </c>
      <c r="M8" s="7"/>
      <c r="N8" s="7">
        <v>33.799999999999997</v>
      </c>
      <c r="O8" s="7"/>
      <c r="P8" s="7">
        <v>63.099980000000009</v>
      </c>
      <c r="Q8" s="7"/>
      <c r="R8" s="7">
        <v>10.1</v>
      </c>
      <c r="S8" s="7"/>
    </row>
    <row r="9" spans="1:21" x14ac:dyDescent="0.25">
      <c r="A9" s="16" t="s">
        <v>7</v>
      </c>
      <c r="B9" s="7">
        <v>489.69999999999993</v>
      </c>
      <c r="C9" s="7"/>
      <c r="D9" s="7">
        <v>281.10000000000002</v>
      </c>
      <c r="E9" s="7"/>
      <c r="F9" s="7">
        <v>80.300000000000011</v>
      </c>
      <c r="G9" s="7"/>
      <c r="H9" s="7">
        <v>1.3999999999999997</v>
      </c>
      <c r="I9" s="7">
        <v>2.1999999999999997</v>
      </c>
      <c r="J9" s="7">
        <v>8</v>
      </c>
      <c r="K9" s="8">
        <v>-1.2</v>
      </c>
      <c r="L9" s="7">
        <v>-70.300000000000011</v>
      </c>
      <c r="M9" s="7">
        <v>0.10000000000000003</v>
      </c>
      <c r="N9" s="14">
        <v>54.70000000000001</v>
      </c>
      <c r="O9" s="7"/>
      <c r="P9" s="7">
        <v>109.49999</v>
      </c>
      <c r="Q9" s="7"/>
      <c r="R9" s="7">
        <v>39.9</v>
      </c>
      <c r="S9" s="7"/>
    </row>
    <row r="10" spans="1:21" x14ac:dyDescent="0.25">
      <c r="A10" s="12" t="s">
        <v>199</v>
      </c>
      <c r="B10" s="9">
        <f>SUM(B7:B9)</f>
        <v>512.59999999999991</v>
      </c>
      <c r="C10" s="24" t="s">
        <v>200</v>
      </c>
      <c r="D10" s="9">
        <f>SUM(D7:D9)</f>
        <v>279.5</v>
      </c>
      <c r="E10" s="24" t="s">
        <v>200</v>
      </c>
      <c r="F10" s="9">
        <f>SUM(F7:F9)</f>
        <v>78.100000000000009</v>
      </c>
      <c r="G10" s="24" t="s">
        <v>200</v>
      </c>
      <c r="H10" s="9">
        <f>SUM(H7:H9)</f>
        <v>-13.9</v>
      </c>
      <c r="I10" s="9">
        <f t="shared" ref="I10:S10" si="0">SUM(I7:I9)</f>
        <v>2.1999999999999997</v>
      </c>
      <c r="J10" s="9">
        <f t="shared" si="0"/>
        <v>0.30000099999999819</v>
      </c>
      <c r="K10" s="9">
        <f t="shared" si="0"/>
        <v>-2.7</v>
      </c>
      <c r="L10" s="9">
        <f t="shared" si="0"/>
        <v>-59.400000000000013</v>
      </c>
      <c r="M10" s="9">
        <f t="shared" si="0"/>
        <v>0.10000000000000003</v>
      </c>
      <c r="N10" s="9">
        <f t="shared" si="0"/>
        <v>89</v>
      </c>
      <c r="O10" s="9">
        <f t="shared" si="0"/>
        <v>0</v>
      </c>
      <c r="P10" s="9">
        <f t="shared" si="0"/>
        <v>173.29997</v>
      </c>
      <c r="Q10" s="9">
        <f t="shared" si="0"/>
        <v>0</v>
      </c>
      <c r="R10" s="9">
        <f t="shared" si="0"/>
        <v>50.8</v>
      </c>
      <c r="S10" s="9">
        <f t="shared" si="0"/>
        <v>0</v>
      </c>
    </row>
    <row r="11" spans="1:21" x14ac:dyDescent="0.25">
      <c r="A11" s="16" t="s">
        <v>8</v>
      </c>
      <c r="B11" s="7">
        <v>1.1000000000000001</v>
      </c>
      <c r="C11" s="7"/>
      <c r="D11" s="7">
        <v>3.8000000000000003</v>
      </c>
      <c r="E11" s="7"/>
      <c r="F11" s="7">
        <v>-1.2999999999999996</v>
      </c>
      <c r="G11" s="7"/>
      <c r="H11" s="7">
        <v>1.6653345369377348E-16</v>
      </c>
      <c r="I11" s="7"/>
      <c r="J11" s="7">
        <v>9.999999999999995E-2</v>
      </c>
      <c r="K11" s="8"/>
      <c r="L11" s="7">
        <v>-6.1999999999999993</v>
      </c>
      <c r="M11" s="7"/>
      <c r="N11" s="14">
        <v>-8.6999999999999993</v>
      </c>
      <c r="O11" s="7"/>
      <c r="P11" s="7">
        <v>-1.2</v>
      </c>
      <c r="Q11" s="7"/>
      <c r="R11" s="7">
        <v>-0.2</v>
      </c>
      <c r="S11" s="7"/>
    </row>
    <row r="12" spans="1:21" x14ac:dyDescent="0.25">
      <c r="A12" s="16" t="s">
        <v>63</v>
      </c>
      <c r="B12" s="7"/>
      <c r="C12" s="7"/>
      <c r="D12" s="7"/>
      <c r="E12" s="7"/>
      <c r="F12" s="7">
        <v>0.1</v>
      </c>
      <c r="G12" s="7"/>
      <c r="H12" s="7">
        <v>0.1</v>
      </c>
      <c r="I12" s="7"/>
      <c r="J12" s="7">
        <v>0.7</v>
      </c>
      <c r="K12" s="8"/>
      <c r="L12" s="7">
        <v>1.0999999999999999</v>
      </c>
      <c r="M12" s="7"/>
      <c r="N12" s="14">
        <v>-1.8999999999999997</v>
      </c>
      <c r="O12" s="7"/>
      <c r="P12" s="7">
        <v>1.9</v>
      </c>
      <c r="Q12" s="7"/>
      <c r="R12" s="7">
        <v>1.5</v>
      </c>
      <c r="S12" s="7"/>
    </row>
    <row r="13" spans="1:21" x14ac:dyDescent="0.25">
      <c r="A13" s="16" t="s">
        <v>145</v>
      </c>
      <c r="B13" s="7"/>
      <c r="C13" s="7"/>
      <c r="D13" s="7"/>
      <c r="E13" s="7"/>
      <c r="F13" s="7"/>
      <c r="G13" s="7"/>
      <c r="H13" s="7"/>
      <c r="I13" s="7"/>
      <c r="J13" s="7"/>
      <c r="K13" s="8"/>
      <c r="L13" s="7"/>
      <c r="M13" s="7"/>
      <c r="N13" s="14">
        <v>0.1</v>
      </c>
      <c r="O13" s="7"/>
      <c r="P13" s="7">
        <v>-0.1</v>
      </c>
      <c r="Q13" s="7"/>
      <c r="R13" s="7"/>
      <c r="S13" s="7"/>
    </row>
    <row r="14" spans="1:21" x14ac:dyDescent="0.25">
      <c r="A14" s="16" t="s">
        <v>66</v>
      </c>
      <c r="B14" s="7">
        <v>0.3</v>
      </c>
      <c r="C14" s="7"/>
      <c r="D14" s="7">
        <v>0.7</v>
      </c>
      <c r="E14" s="7"/>
      <c r="F14" s="7">
        <v>0</v>
      </c>
      <c r="G14" s="7"/>
      <c r="H14" s="7">
        <v>-0.29999999999999988</v>
      </c>
      <c r="I14" s="7"/>
      <c r="J14" s="7">
        <v>1.3</v>
      </c>
      <c r="K14" s="8"/>
      <c r="L14" s="7">
        <v>1.1000000000000001</v>
      </c>
      <c r="M14" s="7"/>
      <c r="N14" s="14">
        <v>1.5</v>
      </c>
      <c r="O14" s="7"/>
      <c r="P14" s="7">
        <v>0.7</v>
      </c>
      <c r="Q14" s="7"/>
      <c r="R14" s="7">
        <v>0.4</v>
      </c>
      <c r="S14" s="7"/>
    </row>
    <row r="15" spans="1:21" x14ac:dyDescent="0.25">
      <c r="A15" s="16" t="s">
        <v>14</v>
      </c>
      <c r="B15" s="7"/>
      <c r="C15" s="7"/>
      <c r="D15" s="7"/>
      <c r="E15" s="7"/>
      <c r="F15" s="7"/>
      <c r="G15" s="7"/>
      <c r="H15" s="7"/>
      <c r="I15" s="7"/>
      <c r="J15" s="7"/>
      <c r="K15" s="8"/>
      <c r="L15" s="7"/>
      <c r="M15" s="7"/>
      <c r="N15" s="14">
        <v>-0.5</v>
      </c>
      <c r="O15" s="7"/>
      <c r="P15" s="7">
        <v>0.1</v>
      </c>
      <c r="Q15" s="7"/>
      <c r="R15" s="7"/>
      <c r="S15" s="7"/>
    </row>
    <row r="16" spans="1:21" x14ac:dyDescent="0.25">
      <c r="A16" s="16" t="s">
        <v>15</v>
      </c>
      <c r="B16" s="7"/>
      <c r="C16" s="7"/>
      <c r="D16" s="7"/>
      <c r="E16" s="7"/>
      <c r="F16" s="7"/>
      <c r="G16" s="7"/>
      <c r="H16" s="7"/>
      <c r="I16" s="7"/>
      <c r="J16" s="7"/>
      <c r="K16" s="8"/>
      <c r="L16" s="7"/>
      <c r="M16" s="7"/>
      <c r="N16" s="7"/>
      <c r="O16" s="7"/>
      <c r="P16" s="7">
        <v>15.8</v>
      </c>
      <c r="Q16" s="7"/>
      <c r="R16" s="7"/>
      <c r="S16" s="7"/>
    </row>
    <row r="17" spans="1:19" x14ac:dyDescent="0.25">
      <c r="A17" s="16" t="s">
        <v>16</v>
      </c>
      <c r="B17" s="7">
        <v>-3.3</v>
      </c>
      <c r="C17" s="7"/>
      <c r="D17" s="7">
        <v>0.1</v>
      </c>
      <c r="E17" s="7"/>
      <c r="F17" s="7">
        <v>-1.9</v>
      </c>
      <c r="G17" s="7"/>
      <c r="H17" s="7">
        <v>5.3</v>
      </c>
      <c r="I17" s="7"/>
      <c r="J17" s="7">
        <v>1.7000000000000002</v>
      </c>
      <c r="K17" s="8"/>
      <c r="L17" s="7">
        <v>0.5</v>
      </c>
      <c r="M17" s="7"/>
      <c r="N17" s="7">
        <v>6.6999999999999993</v>
      </c>
      <c r="O17" s="7"/>
      <c r="P17" s="7">
        <v>4.4999900000000004</v>
      </c>
      <c r="Q17" s="7"/>
      <c r="R17" s="7">
        <v>1.7</v>
      </c>
      <c r="S17" s="7"/>
    </row>
    <row r="18" spans="1:19" x14ac:dyDescent="0.25">
      <c r="A18" s="16" t="s">
        <v>154</v>
      </c>
      <c r="B18" s="7"/>
      <c r="C18" s="7"/>
      <c r="D18" s="7"/>
      <c r="E18" s="7"/>
      <c r="F18" s="7"/>
      <c r="G18" s="7"/>
      <c r="H18" s="7"/>
      <c r="I18" s="7"/>
      <c r="J18" s="7"/>
      <c r="K18" s="8"/>
      <c r="L18" s="7">
        <v>-0.2</v>
      </c>
      <c r="M18" s="7"/>
      <c r="N18" s="7"/>
      <c r="O18" s="7"/>
      <c r="P18" s="7">
        <v>0</v>
      </c>
      <c r="Q18" s="7"/>
      <c r="R18" s="7"/>
      <c r="S18" s="7"/>
    </row>
    <row r="19" spans="1:19" x14ac:dyDescent="0.25">
      <c r="A19" s="16" t="s">
        <v>17</v>
      </c>
      <c r="B19" s="7">
        <v>5</v>
      </c>
      <c r="C19" s="7"/>
      <c r="D19" s="7">
        <v>-0.4</v>
      </c>
      <c r="E19" s="7"/>
      <c r="F19" s="7">
        <v>63.499999999999993</v>
      </c>
      <c r="G19" s="7"/>
      <c r="H19" s="7">
        <v>8.3000000000000007</v>
      </c>
      <c r="I19" s="7">
        <v>-1</v>
      </c>
      <c r="J19" s="7">
        <v>-0.99999989999999916</v>
      </c>
      <c r="K19" s="8">
        <v>0.89999999999999991</v>
      </c>
      <c r="L19" s="7">
        <v>-11.499998999999999</v>
      </c>
      <c r="M19" s="7">
        <v>0.10000000000000003</v>
      </c>
      <c r="N19" s="7">
        <v>-3.6110000000000015</v>
      </c>
      <c r="O19" s="7">
        <v>0.6</v>
      </c>
      <c r="P19" s="7">
        <v>22.6</v>
      </c>
      <c r="Q19" s="7">
        <v>4.8</v>
      </c>
      <c r="R19" s="7">
        <v>0.5</v>
      </c>
      <c r="S19" s="7">
        <v>4.7</v>
      </c>
    </row>
    <row r="20" spans="1:19" x14ac:dyDescent="0.25">
      <c r="A20" s="16" t="s">
        <v>76</v>
      </c>
      <c r="B20" s="7"/>
      <c r="C20" s="7"/>
      <c r="D20" s="7"/>
      <c r="E20" s="7"/>
      <c r="F20" s="7">
        <v>-0.1</v>
      </c>
      <c r="G20" s="7"/>
      <c r="H20" s="7"/>
      <c r="I20" s="7"/>
      <c r="J20" s="7">
        <v>0</v>
      </c>
      <c r="K20" s="8"/>
      <c r="L20" s="7">
        <v>-0.4</v>
      </c>
      <c r="M20" s="7"/>
      <c r="N20" s="7"/>
      <c r="O20" s="7"/>
      <c r="P20" s="7">
        <v>0.5</v>
      </c>
      <c r="Q20" s="7"/>
      <c r="R20" s="7"/>
      <c r="S20" s="7"/>
    </row>
    <row r="21" spans="1:19" x14ac:dyDescent="0.25">
      <c r="A21" s="16" t="s">
        <v>19</v>
      </c>
      <c r="B21" s="7"/>
      <c r="C21" s="7"/>
      <c r="D21" s="7"/>
      <c r="E21" s="7"/>
      <c r="F21" s="7"/>
      <c r="G21" s="7"/>
      <c r="H21" s="7"/>
      <c r="I21" s="7"/>
      <c r="J21" s="7"/>
      <c r="K21" s="8"/>
      <c r="L21" s="7"/>
      <c r="M21" s="7"/>
      <c r="N21" s="7">
        <v>0</v>
      </c>
      <c r="O21" s="7"/>
      <c r="P21" s="7">
        <v>-0.2</v>
      </c>
      <c r="Q21" s="7"/>
      <c r="R21" s="7">
        <v>-0.1</v>
      </c>
      <c r="S21" s="7"/>
    </row>
    <row r="22" spans="1:19" x14ac:dyDescent="0.25">
      <c r="A22" s="16" t="s">
        <v>79</v>
      </c>
      <c r="B22" s="7">
        <v>-0.1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>
        <v>0.1</v>
      </c>
      <c r="O22" s="7"/>
      <c r="P22" s="7"/>
      <c r="Q22" s="7"/>
      <c r="R22" s="7"/>
      <c r="S22" s="7"/>
    </row>
    <row r="23" spans="1:19" x14ac:dyDescent="0.25">
      <c r="A23" s="16" t="s">
        <v>22</v>
      </c>
      <c r="B23" s="7"/>
      <c r="C23" s="7"/>
      <c r="D23" s="7"/>
      <c r="E23" s="7"/>
      <c r="F23" s="7"/>
      <c r="G23" s="7"/>
      <c r="H23" s="7"/>
      <c r="I23" s="7"/>
      <c r="J23" s="7"/>
      <c r="K23" s="8"/>
      <c r="L23" s="7">
        <v>-0.60000000000000009</v>
      </c>
      <c r="M23" s="7"/>
      <c r="N23" s="7">
        <v>-0.2</v>
      </c>
      <c r="O23" s="7"/>
      <c r="P23" s="7">
        <v>1.3</v>
      </c>
      <c r="Q23" s="7"/>
      <c r="R23" s="7">
        <v>-0.1</v>
      </c>
      <c r="S23" s="7"/>
    </row>
    <row r="24" spans="1:19" x14ac:dyDescent="0.25">
      <c r="A24" s="16" t="s">
        <v>81</v>
      </c>
      <c r="B24" s="7"/>
      <c r="C24" s="7"/>
      <c r="D24" s="7"/>
      <c r="E24" s="7"/>
      <c r="F24" s="7">
        <v>1.3</v>
      </c>
      <c r="G24" s="7"/>
      <c r="H24" s="7">
        <v>-0.1</v>
      </c>
      <c r="I24" s="7"/>
      <c r="J24" s="7">
        <v>-4.2</v>
      </c>
      <c r="K24" s="8"/>
      <c r="L24" s="7">
        <v>-0.1</v>
      </c>
      <c r="M24" s="7"/>
      <c r="N24" s="7">
        <v>0.89999999999999991</v>
      </c>
      <c r="O24" s="7"/>
      <c r="P24" s="7">
        <v>0.30000000000000004</v>
      </c>
      <c r="Q24" s="7"/>
      <c r="R24" s="7">
        <v>0.1</v>
      </c>
      <c r="S24" s="7"/>
    </row>
    <row r="25" spans="1:19" x14ac:dyDescent="0.25">
      <c r="A25" s="16" t="s">
        <v>83</v>
      </c>
      <c r="B25" s="7">
        <v>0.5</v>
      </c>
      <c r="C25" s="7"/>
      <c r="D25" s="7"/>
      <c r="E25" s="7"/>
      <c r="F25" s="7">
        <v>0.49999999999999994</v>
      </c>
      <c r="G25" s="7"/>
      <c r="H25" s="7">
        <v>0.4</v>
      </c>
      <c r="I25" s="7"/>
      <c r="J25" s="7">
        <v>0</v>
      </c>
      <c r="K25" s="8"/>
      <c r="L25" s="7">
        <v>-0.10000000000000003</v>
      </c>
      <c r="M25" s="7"/>
      <c r="N25" s="7">
        <v>1.6</v>
      </c>
      <c r="O25" s="7"/>
      <c r="P25" s="7">
        <v>3.1999999999999997</v>
      </c>
      <c r="Q25" s="7"/>
      <c r="R25" s="7">
        <v>2.5</v>
      </c>
      <c r="S25" s="7"/>
    </row>
    <row r="26" spans="1:19" x14ac:dyDescent="0.25">
      <c r="A26" s="16" t="s">
        <v>23</v>
      </c>
      <c r="B26" s="7">
        <v>-0.2</v>
      </c>
      <c r="C26" s="7"/>
      <c r="D26" s="7">
        <v>0.1</v>
      </c>
      <c r="E26" s="7"/>
      <c r="F26" s="7">
        <v>-0.60000000000000009</v>
      </c>
      <c r="G26" s="7"/>
      <c r="H26" s="7"/>
      <c r="I26" s="7"/>
      <c r="J26" s="7">
        <v>0.1</v>
      </c>
      <c r="K26" s="8"/>
      <c r="L26" s="7">
        <v>0.1</v>
      </c>
      <c r="M26" s="7"/>
      <c r="N26" s="7">
        <v>-0.1</v>
      </c>
      <c r="O26" s="7"/>
      <c r="P26" s="7">
        <v>0.20000000000000004</v>
      </c>
      <c r="Q26" s="7"/>
      <c r="R26" s="7">
        <v>0.1</v>
      </c>
      <c r="S26" s="7"/>
    </row>
    <row r="27" spans="1:19" x14ac:dyDescent="0.25">
      <c r="A27" s="16" t="s">
        <v>24</v>
      </c>
      <c r="B27" s="7"/>
      <c r="C27" s="7"/>
      <c r="D27" s="7"/>
      <c r="E27" s="7"/>
      <c r="F27" s="7"/>
      <c r="G27" s="7"/>
      <c r="H27" s="7"/>
      <c r="I27" s="7"/>
      <c r="J27" s="7">
        <v>0.1</v>
      </c>
      <c r="K27" s="8"/>
      <c r="L27" s="7">
        <v>0</v>
      </c>
      <c r="M27" s="7"/>
      <c r="N27" s="7">
        <v>-0.5</v>
      </c>
      <c r="O27" s="7"/>
      <c r="P27" s="7"/>
      <c r="Q27" s="7"/>
      <c r="R27" s="7"/>
      <c r="S27" s="7"/>
    </row>
    <row r="28" spans="1:19" x14ac:dyDescent="0.25">
      <c r="A28" s="16" t="s">
        <v>26</v>
      </c>
      <c r="B28" s="7">
        <v>-1</v>
      </c>
      <c r="C28" s="7"/>
      <c r="D28" s="7"/>
      <c r="E28" s="7"/>
      <c r="F28" s="7"/>
      <c r="G28" s="7"/>
      <c r="H28" s="7"/>
      <c r="I28" s="7"/>
      <c r="J28" s="7">
        <v>-1.2</v>
      </c>
      <c r="K28" s="8"/>
      <c r="L28" s="7"/>
      <c r="M28" s="7"/>
      <c r="N28" s="7">
        <v>2.5</v>
      </c>
      <c r="O28" s="7"/>
      <c r="P28" s="7">
        <v>1.7999999999999998</v>
      </c>
      <c r="Q28" s="7"/>
      <c r="R28" s="7">
        <v>0.6</v>
      </c>
      <c r="S28" s="7"/>
    </row>
    <row r="29" spans="1:19" x14ac:dyDescent="0.25">
      <c r="A29" s="16" t="s">
        <v>27</v>
      </c>
      <c r="B29" s="7"/>
      <c r="C29" s="7"/>
      <c r="D29" s="7"/>
      <c r="E29" s="7"/>
      <c r="F29" s="7">
        <v>0.1</v>
      </c>
      <c r="G29" s="7"/>
      <c r="H29" s="7">
        <v>0.30000000000000004</v>
      </c>
      <c r="I29" s="7"/>
      <c r="J29" s="7">
        <v>0.2</v>
      </c>
      <c r="K29" s="8"/>
      <c r="L29" s="7">
        <v>0.1</v>
      </c>
      <c r="M29" s="7"/>
      <c r="N29" s="7">
        <v>-0.1</v>
      </c>
      <c r="O29" s="7"/>
      <c r="P29" s="7">
        <v>-0.1</v>
      </c>
      <c r="Q29" s="7"/>
      <c r="R29" s="7"/>
      <c r="S29" s="7"/>
    </row>
    <row r="30" spans="1:19" x14ac:dyDescent="0.25">
      <c r="A30" s="16" t="s">
        <v>28</v>
      </c>
      <c r="B30" s="7">
        <v>130.1</v>
      </c>
      <c r="C30" s="7"/>
      <c r="D30" s="7">
        <v>103.09999999999998</v>
      </c>
      <c r="E30" s="7"/>
      <c r="F30" s="7">
        <v>-178.2</v>
      </c>
      <c r="G30" s="7"/>
      <c r="H30" s="7">
        <v>0.90000000000000568</v>
      </c>
      <c r="I30" s="7"/>
      <c r="J30" s="7">
        <v>254.09999999999997</v>
      </c>
      <c r="K30" s="8"/>
      <c r="L30" s="7">
        <v>69.599999999999994</v>
      </c>
      <c r="M30" s="7"/>
      <c r="N30" s="7">
        <v>217.17000999999999</v>
      </c>
      <c r="O30" s="7"/>
      <c r="P30" s="7">
        <v>-82.500009999999975</v>
      </c>
      <c r="Q30" s="7">
        <v>-460.1</v>
      </c>
      <c r="R30" s="7">
        <v>-0.2</v>
      </c>
      <c r="S30" s="7"/>
    </row>
    <row r="31" spans="1:19" x14ac:dyDescent="0.25">
      <c r="A31" s="16" t="s">
        <v>87</v>
      </c>
      <c r="B31" s="7"/>
      <c r="C31" s="7"/>
      <c r="D31" s="7"/>
      <c r="E31" s="7"/>
      <c r="F31" s="7"/>
      <c r="G31" s="7"/>
      <c r="H31" s="7">
        <v>7.1</v>
      </c>
      <c r="I31" s="7"/>
      <c r="J31" s="7">
        <v>0.2</v>
      </c>
      <c r="K31" s="8"/>
      <c r="L31" s="7">
        <v>0.30000000000000004</v>
      </c>
      <c r="M31" s="7"/>
      <c r="N31" s="7">
        <v>-7.5000000000000009</v>
      </c>
      <c r="O31" s="7"/>
      <c r="P31" s="7"/>
      <c r="Q31" s="7"/>
      <c r="R31" s="7"/>
      <c r="S31" s="7"/>
    </row>
    <row r="32" spans="1:19" x14ac:dyDescent="0.25">
      <c r="A32" s="16" t="s">
        <v>29</v>
      </c>
      <c r="B32" s="7">
        <v>26.300000000000004</v>
      </c>
      <c r="C32" s="7"/>
      <c r="D32" s="7">
        <v>12.5</v>
      </c>
      <c r="E32" s="7"/>
      <c r="F32" s="7">
        <v>2.9000000000000004</v>
      </c>
      <c r="G32" s="7"/>
      <c r="H32" s="7">
        <v>0.60000000000000009</v>
      </c>
      <c r="I32" s="7"/>
      <c r="J32" s="7">
        <v>-25.3</v>
      </c>
      <c r="K32" s="8"/>
      <c r="L32" s="7">
        <v>4.2</v>
      </c>
      <c r="M32" s="7"/>
      <c r="N32" s="7">
        <v>16.8</v>
      </c>
      <c r="O32" s="7"/>
      <c r="P32" s="7">
        <v>32.199999999999996</v>
      </c>
      <c r="Q32" s="7"/>
      <c r="R32" s="7">
        <v>3.6</v>
      </c>
      <c r="S32" s="7"/>
    </row>
    <row r="33" spans="1:19" x14ac:dyDescent="0.25">
      <c r="A33" s="16" t="s">
        <v>30</v>
      </c>
      <c r="B33" s="7">
        <v>360.9</v>
      </c>
      <c r="C33" s="7"/>
      <c r="D33" s="7">
        <v>174.9</v>
      </c>
      <c r="E33" s="7"/>
      <c r="F33" s="7">
        <v>63</v>
      </c>
      <c r="G33" s="7">
        <v>0.4</v>
      </c>
      <c r="H33" s="7">
        <v>17.599999999999994</v>
      </c>
      <c r="I33" s="7">
        <v>-0.7</v>
      </c>
      <c r="J33" s="7">
        <v>-32.199999999999989</v>
      </c>
      <c r="K33" s="8">
        <v>6.3</v>
      </c>
      <c r="L33" s="7">
        <v>-456.6001</v>
      </c>
      <c r="M33" s="7">
        <v>2.3999999999999995</v>
      </c>
      <c r="N33" s="7">
        <v>31.100000000000009</v>
      </c>
      <c r="O33" s="7">
        <v>1.3</v>
      </c>
      <c r="P33" s="7">
        <v>-182.80000000000004</v>
      </c>
      <c r="Q33" s="7">
        <v>-1.7999999999999998</v>
      </c>
      <c r="R33" s="7">
        <v>-16.5</v>
      </c>
      <c r="S33" s="7">
        <v>0.7</v>
      </c>
    </row>
    <row r="34" spans="1:19" x14ac:dyDescent="0.25">
      <c r="A34" s="16" t="s">
        <v>31</v>
      </c>
      <c r="B34" s="7"/>
      <c r="C34" s="7"/>
      <c r="D34" s="7">
        <v>0.1</v>
      </c>
      <c r="E34" s="7"/>
      <c r="F34" s="7"/>
      <c r="G34" s="7"/>
      <c r="H34" s="7">
        <v>0.1</v>
      </c>
      <c r="I34" s="7"/>
      <c r="J34" s="7">
        <v>0.1</v>
      </c>
      <c r="K34" s="8"/>
      <c r="L34" s="7">
        <v>0.1</v>
      </c>
      <c r="M34" s="7"/>
      <c r="N34" s="7">
        <v>-0.1</v>
      </c>
      <c r="O34" s="7"/>
      <c r="P34" s="7"/>
      <c r="Q34" s="7"/>
      <c r="R34" s="7"/>
      <c r="S34" s="7"/>
    </row>
    <row r="35" spans="1:19" x14ac:dyDescent="0.25">
      <c r="A35" s="16" t="s">
        <v>132</v>
      </c>
      <c r="B35" s="7">
        <v>-2</v>
      </c>
      <c r="C35" s="7"/>
      <c r="D35" s="7">
        <v>-1.5</v>
      </c>
      <c r="E35" s="7"/>
      <c r="F35" s="7"/>
      <c r="G35" s="7"/>
      <c r="H35" s="7"/>
      <c r="I35" s="7"/>
      <c r="J35" s="7"/>
      <c r="K35" s="8"/>
      <c r="L35" s="7"/>
      <c r="M35" s="7"/>
      <c r="N35" s="7"/>
      <c r="O35" s="7"/>
      <c r="P35" s="7">
        <v>2.7</v>
      </c>
      <c r="Q35" s="7"/>
      <c r="R35" s="7"/>
      <c r="S35" s="7"/>
    </row>
    <row r="36" spans="1:19" x14ac:dyDescent="0.25">
      <c r="A36" s="16" t="s">
        <v>32</v>
      </c>
      <c r="B36" s="7">
        <v>0.60000000000000009</v>
      </c>
      <c r="C36" s="7"/>
      <c r="D36" s="7"/>
      <c r="E36" s="7"/>
      <c r="F36" s="7"/>
      <c r="G36" s="7"/>
      <c r="H36" s="7"/>
      <c r="I36" s="7"/>
      <c r="J36" s="7"/>
      <c r="K36" s="8"/>
      <c r="L36" s="7"/>
      <c r="M36" s="7"/>
      <c r="N36" s="7"/>
      <c r="O36" s="7"/>
      <c r="P36" s="7">
        <v>0.1</v>
      </c>
      <c r="Q36" s="7"/>
      <c r="R36" s="7">
        <v>0.1</v>
      </c>
      <c r="S36" s="7"/>
    </row>
    <row r="37" spans="1:19" x14ac:dyDescent="0.25">
      <c r="A37" s="16" t="s">
        <v>91</v>
      </c>
      <c r="B37" s="7">
        <v>-0.1</v>
      </c>
      <c r="C37" s="7"/>
      <c r="D37" s="7">
        <v>-0.1</v>
      </c>
      <c r="E37" s="7"/>
      <c r="F37" s="7"/>
      <c r="G37" s="7"/>
      <c r="H37" s="7">
        <v>0.1</v>
      </c>
      <c r="I37" s="7"/>
      <c r="J37" s="7">
        <v>-0.1</v>
      </c>
      <c r="K37" s="8"/>
      <c r="L37" s="7">
        <v>0.1</v>
      </c>
      <c r="M37" s="7"/>
      <c r="N37" s="7">
        <v>0.2</v>
      </c>
      <c r="O37" s="7"/>
      <c r="P37" s="7">
        <v>0.1</v>
      </c>
      <c r="Q37" s="7"/>
      <c r="R37" s="7">
        <v>0.1</v>
      </c>
      <c r="S37" s="7"/>
    </row>
    <row r="38" spans="1:19" x14ac:dyDescent="0.25">
      <c r="A38" s="16" t="s">
        <v>35</v>
      </c>
      <c r="B38" s="7"/>
      <c r="C38" s="7"/>
      <c r="D38" s="7">
        <v>0.7</v>
      </c>
      <c r="E38" s="7"/>
      <c r="F38" s="7">
        <v>-0.90000000000000013</v>
      </c>
      <c r="G38" s="7"/>
      <c r="H38" s="7">
        <v>-5.3</v>
      </c>
      <c r="I38" s="7"/>
      <c r="J38" s="7">
        <v>0.5</v>
      </c>
      <c r="K38" s="8"/>
      <c r="L38" s="7">
        <v>4</v>
      </c>
      <c r="M38" s="7"/>
      <c r="N38" s="7">
        <v>3.7999999999999994</v>
      </c>
      <c r="O38" s="7"/>
      <c r="P38" s="7">
        <v>5.8</v>
      </c>
      <c r="Q38" s="7"/>
      <c r="R38" s="7">
        <v>-3.6</v>
      </c>
      <c r="S38" s="7"/>
    </row>
    <row r="39" spans="1:19" x14ac:dyDescent="0.25">
      <c r="A39" s="16" t="s">
        <v>94</v>
      </c>
      <c r="B39" s="7"/>
      <c r="C39" s="7"/>
      <c r="D39" s="7"/>
      <c r="E39" s="7"/>
      <c r="F39" s="7"/>
      <c r="G39" s="7"/>
      <c r="H39" s="7"/>
      <c r="I39" s="7"/>
      <c r="J39" s="7"/>
      <c r="K39" s="8"/>
      <c r="L39" s="7">
        <v>-0.5</v>
      </c>
      <c r="M39" s="7"/>
      <c r="N39" s="7">
        <v>9.9999999999999978E-2</v>
      </c>
      <c r="O39" s="7"/>
      <c r="P39" s="7">
        <v>0.3</v>
      </c>
      <c r="Q39" s="7"/>
      <c r="R39" s="7">
        <v>0.1</v>
      </c>
      <c r="S39" s="7"/>
    </row>
    <row r="40" spans="1:19" x14ac:dyDescent="0.25">
      <c r="A40" s="16" t="s">
        <v>135</v>
      </c>
      <c r="B40" s="7">
        <v>0</v>
      </c>
      <c r="C40" s="7"/>
      <c r="D40" s="7"/>
      <c r="E40" s="7"/>
      <c r="F40" s="7"/>
      <c r="G40" s="7"/>
      <c r="H40" s="7"/>
      <c r="I40" s="7"/>
      <c r="J40" s="7"/>
      <c r="K40" s="8"/>
      <c r="L40" s="7"/>
      <c r="M40" s="7"/>
      <c r="N40" s="7"/>
      <c r="O40" s="7"/>
      <c r="P40" s="7"/>
      <c r="Q40" s="7"/>
      <c r="R40" s="7"/>
      <c r="S40" s="7"/>
    </row>
    <row r="41" spans="1:19" x14ac:dyDescent="0.25">
      <c r="A41" s="16" t="s">
        <v>137</v>
      </c>
      <c r="B41" s="7"/>
      <c r="C41" s="7"/>
      <c r="D41" s="7"/>
      <c r="E41" s="7"/>
      <c r="F41" s="7"/>
      <c r="G41" s="7"/>
      <c r="H41" s="7"/>
      <c r="I41" s="7"/>
      <c r="J41" s="7"/>
      <c r="K41" s="8"/>
      <c r="L41" s="7">
        <v>0.8</v>
      </c>
      <c r="M41" s="7"/>
      <c r="N41" s="7"/>
      <c r="O41" s="7"/>
      <c r="P41" s="7"/>
      <c r="Q41" s="7"/>
      <c r="R41" s="7"/>
      <c r="S41" s="7"/>
    </row>
    <row r="42" spans="1:19" x14ac:dyDescent="0.25">
      <c r="A42" s="16" t="s">
        <v>37</v>
      </c>
      <c r="B42" s="7">
        <v>13.200000000000001</v>
      </c>
      <c r="C42" s="7"/>
      <c r="D42" s="7">
        <v>9.4</v>
      </c>
      <c r="E42" s="7"/>
      <c r="F42" s="7">
        <v>17.700000000000003</v>
      </c>
      <c r="G42" s="7"/>
      <c r="H42" s="7">
        <v>32.799999999999997</v>
      </c>
      <c r="I42" s="7"/>
      <c r="J42" s="7">
        <v>57.6999</v>
      </c>
      <c r="K42" s="8"/>
      <c r="L42" s="7">
        <v>54</v>
      </c>
      <c r="M42" s="7"/>
      <c r="N42" s="7">
        <v>48.700099999999999</v>
      </c>
      <c r="O42" s="7">
        <v>0</v>
      </c>
      <c r="P42" s="7">
        <v>52</v>
      </c>
      <c r="Q42" s="7"/>
      <c r="R42" s="7">
        <v>9.8000000000000007</v>
      </c>
      <c r="S42" s="7"/>
    </row>
    <row r="43" spans="1:19" x14ac:dyDescent="0.25">
      <c r="A43" s="16" t="s">
        <v>38</v>
      </c>
      <c r="B43" s="7"/>
      <c r="C43" s="7"/>
      <c r="D43" s="7"/>
      <c r="E43" s="7"/>
      <c r="F43" s="7"/>
      <c r="G43" s="7"/>
      <c r="H43" s="7"/>
      <c r="I43" s="7"/>
      <c r="J43" s="7">
        <v>-0.1</v>
      </c>
      <c r="K43" s="8"/>
      <c r="L43" s="7"/>
      <c r="M43" s="7"/>
      <c r="N43" s="7"/>
      <c r="O43" s="7"/>
      <c r="P43" s="7"/>
      <c r="Q43" s="7"/>
      <c r="R43" s="7"/>
      <c r="S43" s="7"/>
    </row>
    <row r="44" spans="1:19" x14ac:dyDescent="0.25">
      <c r="A44" s="16" t="s">
        <v>39</v>
      </c>
      <c r="B44" s="7"/>
      <c r="C44" s="7"/>
      <c r="D44" s="7"/>
      <c r="E44" s="7"/>
      <c r="F44" s="7"/>
      <c r="G44" s="7"/>
      <c r="H44" s="7"/>
      <c r="I44" s="7"/>
      <c r="J44" s="7">
        <v>-0.7</v>
      </c>
      <c r="K44" s="8"/>
      <c r="L44" s="7"/>
      <c r="M44" s="7"/>
      <c r="N44" s="7"/>
      <c r="O44" s="7"/>
      <c r="P44" s="7"/>
      <c r="Q44" s="7"/>
      <c r="R44" s="7"/>
      <c r="S44" s="7"/>
    </row>
    <row r="45" spans="1:19" x14ac:dyDescent="0.25">
      <c r="A45" s="16" t="s">
        <v>40</v>
      </c>
      <c r="B45" s="7">
        <v>-0.10000000000000014</v>
      </c>
      <c r="C45" s="7"/>
      <c r="D45" s="7">
        <v>1.5999999999999999</v>
      </c>
      <c r="E45" s="7"/>
      <c r="F45" s="7">
        <v>0.5</v>
      </c>
      <c r="G45" s="7"/>
      <c r="H45" s="7">
        <v>2.3000000000000003</v>
      </c>
      <c r="I45" s="7"/>
      <c r="J45" s="7">
        <v>0</v>
      </c>
      <c r="K45" s="8"/>
      <c r="L45" s="7">
        <v>-0.30000000000000004</v>
      </c>
      <c r="M45" s="7"/>
      <c r="N45" s="7">
        <v>2.2999999999999998</v>
      </c>
      <c r="O45" s="7"/>
      <c r="P45" s="7">
        <v>12.690010000000001</v>
      </c>
      <c r="Q45" s="7"/>
      <c r="R45" s="7">
        <v>5.5</v>
      </c>
      <c r="S45" s="7"/>
    </row>
    <row r="46" spans="1:19" x14ac:dyDescent="0.25">
      <c r="A46" s="16" t="s">
        <v>103</v>
      </c>
      <c r="B46" s="7">
        <v>1.7000000000000002</v>
      </c>
      <c r="C46" s="7"/>
      <c r="D46" s="7">
        <v>2.2000000000000006</v>
      </c>
      <c r="E46" s="7"/>
      <c r="F46" s="7">
        <v>5.7</v>
      </c>
      <c r="G46" s="7"/>
      <c r="H46" s="7">
        <v>2.1</v>
      </c>
      <c r="I46" s="7"/>
      <c r="J46" s="7">
        <v>1.3</v>
      </c>
      <c r="K46" s="8"/>
      <c r="L46" s="7">
        <v>1.5</v>
      </c>
      <c r="M46" s="7"/>
      <c r="N46" s="7">
        <v>-3.5999999999999992</v>
      </c>
      <c r="O46" s="7"/>
      <c r="P46" s="7">
        <v>0.90000000000000013</v>
      </c>
      <c r="Q46" s="7">
        <v>0.1</v>
      </c>
      <c r="R46" s="7">
        <v>0.2</v>
      </c>
      <c r="S46" s="7">
        <v>-0.1</v>
      </c>
    </row>
    <row r="47" spans="1:19" x14ac:dyDescent="0.25">
      <c r="A47" s="16" t="s">
        <v>42</v>
      </c>
      <c r="B47" s="7"/>
      <c r="C47" s="7"/>
      <c r="D47" s="7"/>
      <c r="E47" s="7"/>
      <c r="F47" s="7">
        <v>0.1</v>
      </c>
      <c r="G47" s="7"/>
      <c r="H47" s="7">
        <v>0.1</v>
      </c>
      <c r="I47" s="7"/>
      <c r="J47" s="7"/>
      <c r="K47" s="8"/>
      <c r="L47" s="7"/>
      <c r="M47" s="7"/>
      <c r="N47" s="7">
        <v>-0.5</v>
      </c>
      <c r="O47" s="7"/>
      <c r="P47" s="7">
        <v>-0.2</v>
      </c>
      <c r="Q47" s="7"/>
      <c r="R47" s="7"/>
      <c r="S47" s="7"/>
    </row>
    <row r="48" spans="1:19" x14ac:dyDescent="0.25">
      <c r="A48" s="16" t="s">
        <v>107</v>
      </c>
      <c r="B48" s="7">
        <v>1.7999999999999998</v>
      </c>
      <c r="C48" s="7"/>
      <c r="D48" s="7">
        <v>0.9</v>
      </c>
      <c r="E48" s="7"/>
      <c r="F48" s="7">
        <v>-5.0999999999999996</v>
      </c>
      <c r="G48" s="7"/>
      <c r="H48" s="7">
        <v>2.4</v>
      </c>
      <c r="I48" s="7"/>
      <c r="J48" s="7">
        <v>-3.3</v>
      </c>
      <c r="K48" s="8"/>
      <c r="L48" s="7">
        <v>-23</v>
      </c>
      <c r="M48" s="7"/>
      <c r="N48" s="7">
        <v>-4</v>
      </c>
      <c r="O48" s="7"/>
      <c r="P48" s="7">
        <v>6.7000000000000011</v>
      </c>
      <c r="Q48" s="7"/>
      <c r="R48" s="7">
        <v>-7.7</v>
      </c>
      <c r="S48" s="7"/>
    </row>
    <row r="49" spans="1:19" x14ac:dyDescent="0.25">
      <c r="A49" s="16" t="s">
        <v>108</v>
      </c>
      <c r="B49" s="7"/>
      <c r="C49" s="7"/>
      <c r="D49" s="7"/>
      <c r="E49" s="7"/>
      <c r="F49" s="7"/>
      <c r="G49" s="7"/>
      <c r="H49" s="7"/>
      <c r="I49" s="7"/>
      <c r="J49" s="7"/>
      <c r="K49" s="8"/>
      <c r="L49" s="7">
        <v>0.1</v>
      </c>
      <c r="M49" s="7"/>
      <c r="N49" s="7">
        <v>0.1</v>
      </c>
      <c r="O49" s="7"/>
      <c r="P49" s="7">
        <v>0.1</v>
      </c>
      <c r="Q49" s="7"/>
      <c r="R49" s="7">
        <v>0.1</v>
      </c>
      <c r="S49" s="7"/>
    </row>
    <row r="50" spans="1:19" x14ac:dyDescent="0.25">
      <c r="A50" s="16" t="s">
        <v>139</v>
      </c>
      <c r="B50" s="7"/>
      <c r="C50" s="7"/>
      <c r="D50" s="7"/>
      <c r="E50" s="7"/>
      <c r="F50" s="7"/>
      <c r="G50" s="7"/>
      <c r="H50" s="7"/>
      <c r="I50" s="7"/>
      <c r="J50" s="7">
        <v>-0.1</v>
      </c>
      <c r="K50" s="8"/>
      <c r="L50" s="7"/>
      <c r="M50" s="7"/>
      <c r="N50" s="7"/>
      <c r="O50" s="7"/>
      <c r="P50" s="7"/>
      <c r="Q50" s="7"/>
      <c r="R50" s="7"/>
      <c r="S50" s="7"/>
    </row>
    <row r="51" spans="1:19" x14ac:dyDescent="0.25">
      <c r="A51" s="16" t="s">
        <v>110</v>
      </c>
      <c r="B51" s="7"/>
      <c r="C51" s="7"/>
      <c r="D51" s="7"/>
      <c r="E51" s="7"/>
      <c r="F51" s="7"/>
      <c r="G51" s="7"/>
      <c r="H51" s="7">
        <v>1.5</v>
      </c>
      <c r="I51" s="7"/>
      <c r="J51" s="7">
        <v>-0.2</v>
      </c>
      <c r="K51" s="8"/>
      <c r="L51" s="7">
        <v>-0.5</v>
      </c>
      <c r="M51" s="7"/>
      <c r="N51" s="7">
        <v>-0.5</v>
      </c>
      <c r="O51" s="7"/>
      <c r="P51" s="7">
        <v>-0.2</v>
      </c>
      <c r="Q51" s="7"/>
      <c r="R51" s="7"/>
      <c r="S51" s="7"/>
    </row>
    <row r="52" spans="1:19" x14ac:dyDescent="0.25">
      <c r="A52" s="16" t="s">
        <v>43</v>
      </c>
      <c r="B52" s="7">
        <v>-0.7</v>
      </c>
      <c r="C52" s="7"/>
      <c r="D52" s="7">
        <v>-2.6</v>
      </c>
      <c r="E52" s="7"/>
      <c r="F52" s="7">
        <v>-67</v>
      </c>
      <c r="G52" s="7"/>
      <c r="H52" s="7">
        <v>-1.1000000000000001</v>
      </c>
      <c r="I52" s="7"/>
      <c r="J52" s="7">
        <v>0.30000000000000004</v>
      </c>
      <c r="K52" s="8"/>
      <c r="L52" s="7">
        <v>0.4</v>
      </c>
      <c r="M52" s="7"/>
      <c r="N52" s="7">
        <v>0.9</v>
      </c>
      <c r="O52" s="7"/>
      <c r="P52" s="7">
        <v>0.2</v>
      </c>
      <c r="Q52" s="7"/>
      <c r="R52" s="7">
        <v>0.1</v>
      </c>
      <c r="S52" s="7"/>
    </row>
    <row r="53" spans="1:19" x14ac:dyDescent="0.25">
      <c r="A53" s="16" t="s">
        <v>114</v>
      </c>
      <c r="B53" s="7"/>
      <c r="C53" s="7"/>
      <c r="D53" s="7"/>
      <c r="E53" s="7"/>
      <c r="F53" s="7">
        <v>0</v>
      </c>
      <c r="G53" s="7"/>
      <c r="H53" s="7">
        <v>0.2</v>
      </c>
      <c r="I53" s="7"/>
      <c r="J53" s="7"/>
      <c r="K53" s="8"/>
      <c r="L53" s="7">
        <v>0</v>
      </c>
      <c r="M53" s="7"/>
      <c r="N53" s="7">
        <v>0.4</v>
      </c>
      <c r="O53" s="7"/>
      <c r="P53" s="7">
        <v>0.59999999999999987</v>
      </c>
      <c r="Q53" s="7"/>
      <c r="R53" s="7">
        <v>0.3</v>
      </c>
      <c r="S53" s="7"/>
    </row>
    <row r="54" spans="1:19" x14ac:dyDescent="0.25">
      <c r="A54" s="16" t="s">
        <v>44</v>
      </c>
      <c r="B54" s="7"/>
      <c r="C54" s="7"/>
      <c r="D54" s="7"/>
      <c r="E54" s="7"/>
      <c r="F54" s="7"/>
      <c r="G54" s="7"/>
      <c r="H54" s="7"/>
      <c r="I54" s="7"/>
      <c r="J54" s="7">
        <v>-0.1</v>
      </c>
      <c r="K54" s="8"/>
      <c r="L54" s="7"/>
      <c r="M54" s="7"/>
      <c r="N54" s="7"/>
      <c r="O54" s="7"/>
      <c r="P54" s="7"/>
      <c r="Q54" s="7"/>
      <c r="R54" s="7"/>
      <c r="S54" s="7"/>
    </row>
    <row r="55" spans="1:19" x14ac:dyDescent="0.25">
      <c r="A55" s="16" t="s">
        <v>47</v>
      </c>
      <c r="B55" s="7">
        <v>9.6999999999999993</v>
      </c>
      <c r="C55" s="7"/>
      <c r="D55" s="7">
        <v>0.2</v>
      </c>
      <c r="E55" s="7"/>
      <c r="F55" s="7">
        <v>-25.2</v>
      </c>
      <c r="G55" s="7"/>
      <c r="H55" s="7">
        <v>-9</v>
      </c>
      <c r="I55" s="7"/>
      <c r="J55" s="7">
        <v>42.399000000000001</v>
      </c>
      <c r="K55" s="8"/>
      <c r="L55" s="7">
        <v>-52.800000000000004</v>
      </c>
      <c r="M55" s="7">
        <v>-0.4</v>
      </c>
      <c r="N55" s="7">
        <v>14.2</v>
      </c>
      <c r="O55" s="7">
        <v>-0.20000000000000004</v>
      </c>
      <c r="P55" s="7">
        <v>-67.801000000000002</v>
      </c>
      <c r="Q55" s="7">
        <v>0</v>
      </c>
      <c r="R55" s="7">
        <v>13.1</v>
      </c>
      <c r="S55" s="7"/>
    </row>
    <row r="56" spans="1:19" x14ac:dyDescent="0.25">
      <c r="A56" s="16" t="s">
        <v>48</v>
      </c>
      <c r="B56" s="7">
        <v>9</v>
      </c>
      <c r="C56" s="7"/>
      <c r="D56" s="7">
        <v>2.2000000000000002</v>
      </c>
      <c r="E56" s="7"/>
      <c r="F56" s="7">
        <v>0.70000000000000018</v>
      </c>
      <c r="G56" s="7"/>
      <c r="H56" s="7">
        <v>-9.8999999999999986</v>
      </c>
      <c r="I56" s="7"/>
      <c r="J56" s="7">
        <v>5.0000000000000009</v>
      </c>
      <c r="K56" s="8"/>
      <c r="L56" s="7">
        <v>4.5</v>
      </c>
      <c r="M56" s="7"/>
      <c r="N56" s="7">
        <v>-19.600099999999998</v>
      </c>
      <c r="O56" s="7"/>
      <c r="P56" s="7">
        <v>3.8</v>
      </c>
      <c r="Q56" s="7"/>
      <c r="R56" s="7">
        <v>2.5999999999999996</v>
      </c>
      <c r="S56" s="7"/>
    </row>
    <row r="57" spans="1:19" x14ac:dyDescent="0.25">
      <c r="A57" s="16" t="s">
        <v>115</v>
      </c>
      <c r="B57" s="7"/>
      <c r="C57" s="7"/>
      <c r="D57" s="7"/>
      <c r="E57" s="7"/>
      <c r="F57" s="7"/>
      <c r="G57" s="7">
        <v>-0.2</v>
      </c>
      <c r="H57" s="7"/>
      <c r="I57" s="7"/>
      <c r="J57" s="7">
        <v>-1.6</v>
      </c>
      <c r="K57" s="8">
        <v>0.19999999999999998</v>
      </c>
      <c r="L57" s="7">
        <v>-0.1</v>
      </c>
      <c r="M57" s="7">
        <v>-0.30000000000000004</v>
      </c>
      <c r="N57" s="7">
        <v>1.5</v>
      </c>
      <c r="O57" s="7"/>
      <c r="P57" s="7">
        <v>0.6</v>
      </c>
      <c r="Q57" s="7">
        <v>2.7</v>
      </c>
      <c r="R57" s="7">
        <v>0.1</v>
      </c>
      <c r="S57" s="7"/>
    </row>
    <row r="58" spans="1:19" x14ac:dyDescent="0.25">
      <c r="A58" s="16" t="s">
        <v>118</v>
      </c>
      <c r="B58" s="7"/>
      <c r="C58" s="7"/>
      <c r="D58" s="7"/>
      <c r="E58" s="7"/>
      <c r="F58" s="7">
        <v>-0.1</v>
      </c>
      <c r="G58" s="7"/>
      <c r="H58" s="7">
        <v>-0.1</v>
      </c>
      <c r="I58" s="7"/>
      <c r="J58" s="7"/>
      <c r="K58" s="8"/>
      <c r="L58" s="7"/>
      <c r="M58" s="7"/>
      <c r="N58" s="7">
        <v>0.2</v>
      </c>
      <c r="O58" s="7"/>
      <c r="P58" s="7">
        <v>-0.2</v>
      </c>
      <c r="Q58" s="7"/>
      <c r="R58" s="7"/>
      <c r="S58" s="7"/>
    </row>
    <row r="59" spans="1:19" x14ac:dyDescent="0.25">
      <c r="A59" s="16" t="s">
        <v>49</v>
      </c>
      <c r="B59" s="7">
        <v>72.199999999999989</v>
      </c>
      <c r="C59" s="7"/>
      <c r="D59" s="7">
        <v>25.6</v>
      </c>
      <c r="E59" s="7"/>
      <c r="F59" s="7">
        <v>10.099999999999998</v>
      </c>
      <c r="G59" s="7"/>
      <c r="H59" s="7">
        <v>-4.7999999999999989</v>
      </c>
      <c r="I59" s="7"/>
      <c r="J59" s="7">
        <v>-6.8000000000000043</v>
      </c>
      <c r="K59" s="8"/>
      <c r="L59" s="7">
        <v>-21.300000000000004</v>
      </c>
      <c r="M59" s="7"/>
      <c r="N59" s="7">
        <v>164.9</v>
      </c>
      <c r="O59" s="7">
        <v>0.30000000000000004</v>
      </c>
      <c r="P59" s="7">
        <v>28.80000000000004</v>
      </c>
      <c r="Q59" s="7">
        <v>-0.3</v>
      </c>
      <c r="R59" s="7">
        <v>0.10000000000000009</v>
      </c>
      <c r="S59" s="7"/>
    </row>
    <row r="60" spans="1:19" x14ac:dyDescent="0.25">
      <c r="A60" s="16" t="s">
        <v>50</v>
      </c>
      <c r="B60" s="7">
        <v>0.1</v>
      </c>
      <c r="C60" s="7"/>
      <c r="D60" s="7">
        <v>-0.10000000000000003</v>
      </c>
      <c r="E60" s="7"/>
      <c r="F60" s="7">
        <v>0.69999999999999984</v>
      </c>
      <c r="G60" s="7"/>
      <c r="H60" s="7">
        <v>0.5</v>
      </c>
      <c r="I60" s="7"/>
      <c r="J60" s="7">
        <v>-1.4</v>
      </c>
      <c r="K60" s="8"/>
      <c r="L60" s="7">
        <v>0.4</v>
      </c>
      <c r="M60" s="7"/>
      <c r="N60" s="7">
        <v>1.9</v>
      </c>
      <c r="O60" s="7"/>
      <c r="P60" s="7">
        <v>2.6</v>
      </c>
      <c r="Q60" s="7"/>
      <c r="R60" s="7">
        <v>5.2</v>
      </c>
      <c r="S60" s="7"/>
    </row>
    <row r="61" spans="1:19" x14ac:dyDescent="0.25">
      <c r="A61" s="16" t="s">
        <v>51</v>
      </c>
      <c r="B61" s="7"/>
      <c r="C61" s="7"/>
      <c r="D61" s="7">
        <v>-0.1</v>
      </c>
      <c r="E61" s="7"/>
      <c r="F61" s="7">
        <v>0.5</v>
      </c>
      <c r="G61" s="7"/>
      <c r="H61" s="7"/>
      <c r="I61" s="7"/>
      <c r="J61" s="7">
        <v>-0.4</v>
      </c>
      <c r="K61" s="8"/>
      <c r="L61" s="7">
        <v>0</v>
      </c>
      <c r="M61" s="7"/>
      <c r="N61" s="7"/>
      <c r="O61" s="7"/>
      <c r="P61" s="7">
        <v>0.2</v>
      </c>
      <c r="Q61" s="7"/>
      <c r="R61" s="7"/>
      <c r="S61" s="7"/>
    </row>
    <row r="62" spans="1:19" x14ac:dyDescent="0.25">
      <c r="A62" s="16" t="s">
        <v>54</v>
      </c>
      <c r="B62" s="7">
        <v>0.1</v>
      </c>
      <c r="C62" s="7"/>
      <c r="D62" s="7">
        <v>0.2</v>
      </c>
      <c r="E62" s="7"/>
      <c r="F62" s="7">
        <v>-0.30000000000000004</v>
      </c>
      <c r="G62" s="7"/>
      <c r="H62" s="7">
        <v>0.1</v>
      </c>
      <c r="I62" s="7"/>
      <c r="J62" s="7">
        <v>0.30000000000000004</v>
      </c>
      <c r="K62" s="8"/>
      <c r="L62" s="7">
        <v>0.1</v>
      </c>
      <c r="M62" s="7"/>
      <c r="N62" s="7">
        <v>0.9</v>
      </c>
      <c r="O62" s="7"/>
      <c r="P62" s="7">
        <v>1</v>
      </c>
      <c r="Q62" s="7"/>
      <c r="R62" s="7">
        <v>0.1</v>
      </c>
      <c r="S62" s="7"/>
    </row>
    <row r="63" spans="1:19" x14ac:dyDescent="0.25">
      <c r="A63" s="16" t="s">
        <v>56</v>
      </c>
      <c r="B63" s="7"/>
      <c r="C63" s="7"/>
      <c r="D63" s="7"/>
      <c r="E63" s="7"/>
      <c r="F63" s="7">
        <v>0</v>
      </c>
      <c r="G63" s="7"/>
      <c r="H63" s="7">
        <v>0.1</v>
      </c>
      <c r="I63" s="7"/>
      <c r="J63" s="7">
        <v>0.1</v>
      </c>
      <c r="K63" s="8"/>
      <c r="L63" s="7">
        <v>9.1999999999999993</v>
      </c>
      <c r="M63" s="7"/>
      <c r="N63" s="7">
        <v>-0.7</v>
      </c>
      <c r="O63" s="7"/>
      <c r="P63" s="7">
        <v>0.2</v>
      </c>
      <c r="Q63" s="7"/>
      <c r="R63" s="7">
        <v>-0.2</v>
      </c>
      <c r="S63" s="7"/>
    </row>
    <row r="64" spans="1:19" x14ac:dyDescent="0.25">
      <c r="A64" s="16" t="s">
        <v>57</v>
      </c>
      <c r="B64" s="25">
        <v>4.5999999999999996</v>
      </c>
      <c r="C64" s="25"/>
      <c r="D64" s="25">
        <v>2.7</v>
      </c>
      <c r="E64" s="25"/>
      <c r="F64" s="25">
        <v>4.8</v>
      </c>
      <c r="G64" s="25"/>
      <c r="H64" s="25">
        <v>13.699999999999996</v>
      </c>
      <c r="I64" s="25"/>
      <c r="J64" s="25">
        <v>102.9</v>
      </c>
      <c r="K64" s="25"/>
      <c r="L64" s="25">
        <v>-0.10000000000000142</v>
      </c>
      <c r="M64" s="25"/>
      <c r="N64" s="25">
        <v>3.5999999999999996</v>
      </c>
      <c r="O64" s="25"/>
      <c r="P64" s="25">
        <v>15</v>
      </c>
      <c r="Q64" s="25"/>
      <c r="R64" s="25">
        <v>11.599999</v>
      </c>
      <c r="S64" s="25"/>
    </row>
    <row r="65" spans="1:19" x14ac:dyDescent="0.25">
      <c r="A65" s="16" t="s">
        <v>123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>
        <v>0.1</v>
      </c>
      <c r="Q65" s="7"/>
      <c r="R65" s="7"/>
      <c r="S65" s="7"/>
    </row>
    <row r="66" spans="1:19" x14ac:dyDescent="0.25">
      <c r="A66" s="23" t="s">
        <v>125</v>
      </c>
      <c r="B66" s="7"/>
      <c r="C66" s="7"/>
      <c r="D66" s="7"/>
      <c r="E66" s="7"/>
      <c r="F66" s="7">
        <v>8.1</v>
      </c>
      <c r="G66" s="7"/>
      <c r="H66" s="7">
        <v>0.30000000000000004</v>
      </c>
      <c r="I66" s="7"/>
      <c r="J66" s="7">
        <v>5.8</v>
      </c>
      <c r="K66" s="7"/>
      <c r="L66" s="7">
        <v>0.6</v>
      </c>
      <c r="M66" s="7"/>
      <c r="N66" s="7">
        <v>0.7</v>
      </c>
      <c r="O66" s="7"/>
      <c r="P66" s="7">
        <v>2.5</v>
      </c>
      <c r="Q66" s="7"/>
      <c r="R66" s="7">
        <v>0.2</v>
      </c>
      <c r="S66" s="7"/>
    </row>
    <row r="67" spans="1:19" x14ac:dyDescent="0.25">
      <c r="A67" s="23" t="s">
        <v>59</v>
      </c>
      <c r="B67" s="7"/>
      <c r="C67" s="51"/>
      <c r="D67" s="7"/>
      <c r="E67" s="51"/>
      <c r="F67" s="7"/>
      <c r="G67" s="51"/>
      <c r="H67" s="7"/>
      <c r="I67" s="7"/>
      <c r="J67" s="7">
        <v>3.1</v>
      </c>
      <c r="K67" s="7"/>
      <c r="L67" s="7">
        <v>0.49999999999999978</v>
      </c>
      <c r="M67" s="7"/>
      <c r="N67" s="7">
        <v>2.9</v>
      </c>
      <c r="O67" s="7"/>
      <c r="P67" s="7">
        <v>-5.0999999999999996</v>
      </c>
      <c r="Q67" s="7"/>
      <c r="R67" s="7">
        <v>-2.1</v>
      </c>
      <c r="S67" s="7"/>
    </row>
    <row r="68" spans="1:19" x14ac:dyDescent="0.25">
      <c r="A68" s="23" t="s">
        <v>60</v>
      </c>
      <c r="B68" s="7">
        <v>-0.69999999999995455</v>
      </c>
      <c r="C68" s="51">
        <v>132.5659</v>
      </c>
      <c r="D68" s="7">
        <v>0.19999999999999996</v>
      </c>
      <c r="E68" s="51">
        <v>36.9</v>
      </c>
      <c r="F68" s="7">
        <v>-84.928939999999997</v>
      </c>
      <c r="G68" s="51">
        <v>-29.28</v>
      </c>
      <c r="H68" s="7">
        <v>91.800000000000011</v>
      </c>
      <c r="I68" s="7">
        <v>4.41</v>
      </c>
      <c r="J68" s="7">
        <v>-58.3</v>
      </c>
      <c r="K68" s="7">
        <v>-0.19200000000000017</v>
      </c>
      <c r="L68" s="7">
        <v>-100.08</v>
      </c>
      <c r="M68" s="7">
        <v>0.14000000000000001</v>
      </c>
      <c r="N68" s="7"/>
      <c r="O68" s="7"/>
      <c r="P68" s="7"/>
      <c r="Q68" s="7"/>
      <c r="R68" s="7"/>
      <c r="S68" s="7"/>
    </row>
    <row r="69" spans="1:19" x14ac:dyDescent="0.25">
      <c r="A69" s="36" t="s">
        <v>61</v>
      </c>
      <c r="B69" s="28">
        <v>1141.5999999999997</v>
      </c>
      <c r="C69" s="29">
        <v>132.5659</v>
      </c>
      <c r="D69" s="28">
        <v>615.90000000000032</v>
      </c>
      <c r="E69" s="29">
        <v>36.9</v>
      </c>
      <c r="F69" s="28">
        <v>-107.22893999999997</v>
      </c>
      <c r="G69" s="29">
        <v>-29.080000000000002</v>
      </c>
      <c r="H69" s="28">
        <v>144.20000000000002</v>
      </c>
      <c r="I69" s="28">
        <v>4.91</v>
      </c>
      <c r="J69" s="28">
        <v>341.29890110000008</v>
      </c>
      <c r="K69" s="28">
        <v>4.508</v>
      </c>
      <c r="L69" s="28">
        <v>-580.480099</v>
      </c>
      <c r="M69" s="28">
        <v>2.0399999999999996</v>
      </c>
      <c r="N69" s="28">
        <v>562.65900999999997</v>
      </c>
      <c r="O69" s="28">
        <v>2</v>
      </c>
      <c r="P69" s="28">
        <v>54.888960000000061</v>
      </c>
      <c r="Q69" s="28">
        <v>-454.6</v>
      </c>
      <c r="R69" s="28">
        <v>80.399998999999994</v>
      </c>
      <c r="S69" s="28">
        <v>5.3000000000000007</v>
      </c>
    </row>
    <row r="70" spans="1:19" x14ac:dyDescent="0.25">
      <c r="A70" s="36" t="s">
        <v>201</v>
      </c>
      <c r="B70" s="28">
        <f>B69-B10</f>
        <v>628.99999999999977</v>
      </c>
      <c r="C70" s="29" t="s">
        <v>200</v>
      </c>
      <c r="D70" s="28">
        <f>D69-D10</f>
        <v>336.40000000000032</v>
      </c>
      <c r="E70" s="29" t="s">
        <v>200</v>
      </c>
      <c r="F70" s="28">
        <f>F69-F10</f>
        <v>-185.32893999999999</v>
      </c>
      <c r="G70" s="29" t="s">
        <v>200</v>
      </c>
      <c r="H70" s="28">
        <f t="shared" ref="H70:M70" si="1">H69-H10</f>
        <v>158.10000000000002</v>
      </c>
      <c r="I70" s="28">
        <f t="shared" si="1"/>
        <v>2.7100000000000004</v>
      </c>
      <c r="J70" s="28">
        <f t="shared" si="1"/>
        <v>340.99890010000007</v>
      </c>
      <c r="K70" s="28">
        <f t="shared" si="1"/>
        <v>7.2080000000000002</v>
      </c>
      <c r="L70" s="28">
        <f t="shared" si="1"/>
        <v>-521.08009900000002</v>
      </c>
      <c r="M70" s="28">
        <f t="shared" si="1"/>
        <v>1.9399999999999995</v>
      </c>
      <c r="N70" s="28">
        <f t="shared" ref="N70" si="2">N69-N10</f>
        <v>473.65900999999997</v>
      </c>
      <c r="O70" s="28">
        <f t="shared" ref="O70" si="3">O69-O10</f>
        <v>2</v>
      </c>
      <c r="P70" s="28">
        <f t="shared" ref="P70:S70" si="4">P69-P10</f>
        <v>-118.41100999999995</v>
      </c>
      <c r="Q70" s="28">
        <f t="shared" ref="Q70" si="5">Q69-Q10</f>
        <v>-454.6</v>
      </c>
      <c r="R70" s="28">
        <f t="shared" si="4"/>
        <v>29.599998999999997</v>
      </c>
      <c r="S70" s="28">
        <f t="shared" si="4"/>
        <v>5.3000000000000007</v>
      </c>
    </row>
    <row r="71" spans="1:19" x14ac:dyDescent="0.25">
      <c r="A71" s="13" t="s">
        <v>202</v>
      </c>
      <c r="B71" s="27">
        <f>B10/B69</f>
        <v>0.44901892081289424</v>
      </c>
      <c r="C71" s="29" t="s">
        <v>200</v>
      </c>
      <c r="D71" s="27">
        <f>D10/D69</f>
        <v>0.45380743627212189</v>
      </c>
      <c r="E71" s="29" t="s">
        <v>200</v>
      </c>
      <c r="F71" s="29" t="s">
        <v>200</v>
      </c>
      <c r="G71" s="29" t="s">
        <v>200</v>
      </c>
      <c r="H71" s="29" t="s">
        <v>200</v>
      </c>
      <c r="I71" s="27">
        <f>I10/I69</f>
        <v>0.44806517311608957</v>
      </c>
      <c r="J71" s="27">
        <f>J10/J69</f>
        <v>8.7899784919640955E-4</v>
      </c>
      <c r="K71" s="29" t="s">
        <v>200</v>
      </c>
      <c r="L71" s="29" t="s">
        <v>200</v>
      </c>
      <c r="M71" s="27">
        <f>M10/M69</f>
        <v>4.9019607843137282E-2</v>
      </c>
      <c r="N71" s="27">
        <f>N10/N69</f>
        <v>0.15817750790127755</v>
      </c>
      <c r="O71" s="29" t="s">
        <v>200</v>
      </c>
      <c r="P71" s="29" t="s">
        <v>200</v>
      </c>
      <c r="Q71" s="29" t="s">
        <v>200</v>
      </c>
      <c r="R71" s="29">
        <f t="shared" ref="R71" si="6">R10/R69</f>
        <v>0.63184080387861696</v>
      </c>
      <c r="S71" s="29" t="s">
        <v>200</v>
      </c>
    </row>
    <row r="72" spans="1:19" x14ac:dyDescent="0.25">
      <c r="A72" s="10" t="s">
        <v>215</v>
      </c>
    </row>
    <row r="73" spans="1:19" x14ac:dyDescent="0.25">
      <c r="A73" s="1" t="s">
        <v>218</v>
      </c>
    </row>
  </sheetData>
  <mergeCells count="12">
    <mergeCell ref="R3:S3"/>
    <mergeCell ref="A1:S1"/>
    <mergeCell ref="A2:S2"/>
    <mergeCell ref="A4:S4"/>
    <mergeCell ref="P3:Q3"/>
    <mergeCell ref="N3:O3"/>
    <mergeCell ref="L3:M3"/>
    <mergeCell ref="B3:C3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8"/>
  <sheetViews>
    <sheetView zoomScale="85" zoomScaleNormal="85" workbookViewId="0">
      <pane xSplit="1" ySplit="5" topLeftCell="D168" activePane="bottomRight" state="frozen"/>
      <selection sqref="A1:U1"/>
      <selection pane="topRight" sqref="A1:U1"/>
      <selection pane="bottomLeft" sqref="A1:U1"/>
      <selection pane="bottomRight" activeCell="Y173" sqref="Y173"/>
    </sheetView>
  </sheetViews>
  <sheetFormatPr defaultRowHeight="15" x14ac:dyDescent="0.25"/>
  <cols>
    <col min="1" max="1" width="60.7109375" style="14" customWidth="1"/>
    <col min="2" max="2" width="9.28515625" style="14" bestFit="1" customWidth="1"/>
    <col min="3" max="3" width="10" style="14" bestFit="1" customWidth="1"/>
    <col min="4" max="4" width="8.5703125" style="14" bestFit="1" customWidth="1"/>
    <col min="5" max="5" width="10" style="14" bestFit="1" customWidth="1"/>
    <col min="6" max="6" width="9.28515625" style="14" bestFit="1" customWidth="1"/>
    <col min="7" max="7" width="10" style="14" bestFit="1" customWidth="1"/>
    <col min="8" max="8" width="8.5703125" style="14" bestFit="1" customWidth="1"/>
    <col min="9" max="9" width="10" style="14" bestFit="1" customWidth="1"/>
    <col min="10" max="10" width="9.28515625" style="14" bestFit="1" customWidth="1"/>
    <col min="11" max="11" width="10" style="14" bestFit="1" customWidth="1"/>
    <col min="12" max="12" width="8.5703125" style="14" bestFit="1" customWidth="1"/>
    <col min="13" max="13" width="10" style="14" bestFit="1" customWidth="1"/>
    <col min="14" max="14" width="9.28515625" style="14" bestFit="1" customWidth="1"/>
    <col min="15" max="15" width="10" style="14" bestFit="1" customWidth="1"/>
    <col min="16" max="16" width="8.85546875" style="14" bestFit="1" customWidth="1"/>
    <col min="17" max="17" width="10" style="14" bestFit="1" customWidth="1"/>
    <col min="18" max="18" width="9.28515625" style="14" bestFit="1" customWidth="1"/>
    <col min="19" max="19" width="10" style="14" bestFit="1" customWidth="1"/>
    <col min="20" max="20" width="8.5703125" style="14" bestFit="1" customWidth="1"/>
    <col min="21" max="21" width="10" style="14" bestFit="1" customWidth="1"/>
    <col min="22" max="22" width="9.28515625" style="14" bestFit="1" customWidth="1"/>
    <col min="23" max="23" width="10" style="14" bestFit="1" customWidth="1"/>
    <col min="24" max="24" width="8.85546875" style="14" bestFit="1" customWidth="1"/>
    <col min="25" max="25" width="10" style="14" bestFit="1" customWidth="1"/>
    <col min="26" max="26" width="9.28515625" style="14" bestFit="1" customWidth="1"/>
    <col min="27" max="27" width="10" style="14" bestFit="1" customWidth="1"/>
    <col min="28" max="28" width="8.5703125" style="14" bestFit="1" customWidth="1"/>
    <col min="29" max="29" width="10" style="14" bestFit="1" customWidth="1"/>
    <col min="30" max="16384" width="9.140625" style="14"/>
  </cols>
  <sheetData>
    <row r="1" spans="1:29" ht="42.75" customHeight="1" x14ac:dyDescent="0.35">
      <c r="A1" s="61" t="s">
        <v>198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</row>
    <row r="2" spans="1:29" ht="15.75" x14ac:dyDescent="0.25">
      <c r="A2" s="60" t="s">
        <v>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</row>
    <row r="3" spans="1:29" x14ac:dyDescent="0.25">
      <c r="A3" s="32"/>
      <c r="B3" s="64">
        <v>2015</v>
      </c>
      <c r="C3" s="63"/>
      <c r="D3" s="63"/>
      <c r="E3" s="63"/>
      <c r="F3" s="62">
        <v>2016</v>
      </c>
      <c r="G3" s="63"/>
      <c r="H3" s="63"/>
      <c r="I3" s="63"/>
      <c r="J3" s="62">
        <v>2017</v>
      </c>
      <c r="K3" s="63"/>
      <c r="L3" s="63"/>
      <c r="M3" s="63"/>
      <c r="N3" s="62">
        <v>2018</v>
      </c>
      <c r="O3" s="63"/>
      <c r="P3" s="63"/>
      <c r="Q3" s="63"/>
      <c r="R3" s="62">
        <v>2019</v>
      </c>
      <c r="S3" s="63"/>
      <c r="T3" s="63"/>
      <c r="U3" s="63"/>
      <c r="V3" s="62">
        <v>2020</v>
      </c>
      <c r="W3" s="63"/>
      <c r="X3" s="63"/>
      <c r="Y3" s="63"/>
      <c r="Z3" s="62">
        <v>2021</v>
      </c>
      <c r="AA3" s="63"/>
      <c r="AB3" s="63"/>
      <c r="AC3" s="66"/>
    </row>
    <row r="4" spans="1:29" ht="15" customHeight="1" x14ac:dyDescent="0.25">
      <c r="A4" s="32"/>
      <c r="B4" s="64" t="s">
        <v>1</v>
      </c>
      <c r="C4" s="63"/>
      <c r="D4" s="62" t="s">
        <v>2</v>
      </c>
      <c r="E4" s="63"/>
      <c r="F4" s="62" t="s">
        <v>1</v>
      </c>
      <c r="G4" s="63"/>
      <c r="H4" s="62" t="s">
        <v>2</v>
      </c>
      <c r="I4" s="63"/>
      <c r="J4" s="62" t="s">
        <v>1</v>
      </c>
      <c r="K4" s="63"/>
      <c r="L4" s="62" t="s">
        <v>2</v>
      </c>
      <c r="M4" s="63"/>
      <c r="N4" s="62" t="s">
        <v>1</v>
      </c>
      <c r="O4" s="63"/>
      <c r="P4" s="62" t="s">
        <v>2</v>
      </c>
      <c r="Q4" s="63"/>
      <c r="R4" s="62" t="s">
        <v>1</v>
      </c>
      <c r="S4" s="63"/>
      <c r="T4" s="62" t="s">
        <v>2</v>
      </c>
      <c r="U4" s="63"/>
      <c r="V4" s="62" t="s">
        <v>1</v>
      </c>
      <c r="W4" s="63"/>
      <c r="X4" s="62" t="s">
        <v>2</v>
      </c>
      <c r="Y4" s="63"/>
      <c r="Z4" s="62" t="s">
        <v>1</v>
      </c>
      <c r="AA4" s="63"/>
      <c r="AB4" s="62" t="s">
        <v>2</v>
      </c>
      <c r="AC4" s="66"/>
    </row>
    <row r="5" spans="1:29" x14ac:dyDescent="0.25">
      <c r="A5" s="33"/>
      <c r="B5" s="34" t="s">
        <v>3</v>
      </c>
      <c r="C5" s="34" t="s">
        <v>4</v>
      </c>
      <c r="D5" s="34" t="s">
        <v>3</v>
      </c>
      <c r="E5" s="34" t="s">
        <v>4</v>
      </c>
      <c r="F5" s="34" t="s">
        <v>3</v>
      </c>
      <c r="G5" s="34" t="s">
        <v>4</v>
      </c>
      <c r="H5" s="34" t="s">
        <v>3</v>
      </c>
      <c r="I5" s="34" t="s">
        <v>4</v>
      </c>
      <c r="J5" s="34" t="s">
        <v>3</v>
      </c>
      <c r="K5" s="34" t="s">
        <v>4</v>
      </c>
      <c r="L5" s="34" t="s">
        <v>3</v>
      </c>
      <c r="M5" s="34" t="s">
        <v>4</v>
      </c>
      <c r="N5" s="34" t="s">
        <v>3</v>
      </c>
      <c r="O5" s="34" t="s">
        <v>4</v>
      </c>
      <c r="P5" s="34" t="s">
        <v>3</v>
      </c>
      <c r="Q5" s="34" t="s">
        <v>4</v>
      </c>
      <c r="R5" s="34" t="s">
        <v>3</v>
      </c>
      <c r="S5" s="34" t="s">
        <v>4</v>
      </c>
      <c r="T5" s="34" t="s">
        <v>3</v>
      </c>
      <c r="U5" s="34" t="s">
        <v>4</v>
      </c>
      <c r="V5" s="34" t="s">
        <v>3</v>
      </c>
      <c r="W5" s="34" t="s">
        <v>4</v>
      </c>
      <c r="X5" s="34" t="s">
        <v>3</v>
      </c>
      <c r="Y5" s="34" t="s">
        <v>4</v>
      </c>
      <c r="Z5" s="34" t="s">
        <v>3</v>
      </c>
      <c r="AA5" s="34" t="s">
        <v>4</v>
      </c>
      <c r="AB5" s="34" t="s">
        <v>3</v>
      </c>
      <c r="AC5" s="35" t="s">
        <v>4</v>
      </c>
    </row>
    <row r="6" spans="1:29" x14ac:dyDescent="0.25">
      <c r="A6" s="42" t="s">
        <v>0</v>
      </c>
      <c r="B6" s="38">
        <v>282.56</v>
      </c>
      <c r="C6" s="38">
        <v>1409.44</v>
      </c>
      <c r="D6" s="38">
        <v>56.356149138719672</v>
      </c>
      <c r="E6" s="38">
        <v>156.47669950807654</v>
      </c>
      <c r="F6" s="38">
        <v>787.71</v>
      </c>
      <c r="G6" s="38">
        <v>1393.71</v>
      </c>
      <c r="H6" s="38">
        <v>31.19764796118363</v>
      </c>
      <c r="I6" s="38">
        <v>-57.909259812765178</v>
      </c>
      <c r="J6" s="38">
        <v>718.93</v>
      </c>
      <c r="K6" s="38">
        <v>1396.13</v>
      </c>
      <c r="L6" s="38">
        <v>-141.82904029553893</v>
      </c>
      <c r="M6" s="38">
        <v>34.269246294996279</v>
      </c>
      <c r="N6" s="38">
        <v>621.17999999999995</v>
      </c>
      <c r="O6" s="38">
        <v>1309.93</v>
      </c>
      <c r="P6" s="38">
        <v>-0.25048779528407739</v>
      </c>
      <c r="Q6" s="38">
        <v>91.185409794457513</v>
      </c>
      <c r="R6" s="38">
        <v>665.66</v>
      </c>
      <c r="S6" s="38">
        <v>1251.3</v>
      </c>
      <c r="T6" s="38">
        <v>52.887754808803635</v>
      </c>
      <c r="U6" s="38">
        <v>42.024462801596144</v>
      </c>
      <c r="V6" s="38">
        <v>590.58000000000004</v>
      </c>
      <c r="W6" s="38">
        <v>1083.68</v>
      </c>
      <c r="X6" s="38">
        <v>-1.4972543014433271</v>
      </c>
      <c r="Y6" s="38">
        <v>-34.682761593150232</v>
      </c>
      <c r="Z6" s="38">
        <v>638.69000000000005</v>
      </c>
      <c r="AA6" s="38">
        <v>1144.71</v>
      </c>
      <c r="AB6" s="38">
        <v>25.838113000000003</v>
      </c>
      <c r="AC6" s="39">
        <v>155.04903700000003</v>
      </c>
    </row>
    <row r="7" spans="1:29" x14ac:dyDescent="0.25">
      <c r="A7" s="42" t="s">
        <v>5</v>
      </c>
      <c r="B7" s="38">
        <v>346.82</v>
      </c>
      <c r="C7" s="38">
        <v>3571.85</v>
      </c>
      <c r="D7" s="38">
        <v>42.191206774974461</v>
      </c>
      <c r="E7" s="38">
        <v>736.15288016268516</v>
      </c>
      <c r="F7" s="38">
        <v>1197.9000000000001</v>
      </c>
      <c r="G7" s="38">
        <v>3834.41</v>
      </c>
      <c r="H7" s="38">
        <v>47.559072243079655</v>
      </c>
      <c r="I7" s="38">
        <v>629.2161395716422</v>
      </c>
      <c r="J7" s="38">
        <v>1360.17</v>
      </c>
      <c r="K7" s="38">
        <v>4693.99</v>
      </c>
      <c r="L7" s="38">
        <v>47.897895819183297</v>
      </c>
      <c r="M7" s="38">
        <v>494.37293359540968</v>
      </c>
      <c r="N7" s="38">
        <v>1192.21</v>
      </c>
      <c r="O7" s="38">
        <v>3978.93</v>
      </c>
      <c r="P7" s="38">
        <v>52.801247717633174</v>
      </c>
      <c r="Q7" s="38">
        <v>646.31529066101302</v>
      </c>
      <c r="R7" s="38">
        <v>1228.96</v>
      </c>
      <c r="S7" s="38">
        <v>4428.6400000000003</v>
      </c>
      <c r="T7" s="38">
        <v>14.668795528789717</v>
      </c>
      <c r="U7" s="38">
        <v>588.24937560259752</v>
      </c>
      <c r="V7" s="38">
        <v>1028.57</v>
      </c>
      <c r="W7" s="38">
        <v>3890.93</v>
      </c>
      <c r="X7" s="38">
        <v>12.633806816622139</v>
      </c>
      <c r="Y7" s="38">
        <v>474.10469036635334</v>
      </c>
      <c r="Z7" s="38">
        <v>1118.17</v>
      </c>
      <c r="AA7" s="38">
        <v>4876.03</v>
      </c>
      <c r="AB7" s="38">
        <v>-0.2852789999999974</v>
      </c>
      <c r="AC7" s="39">
        <v>449.45495900000003</v>
      </c>
    </row>
    <row r="8" spans="1:29" x14ac:dyDescent="0.25">
      <c r="A8" s="42" t="s">
        <v>6</v>
      </c>
      <c r="B8" s="38">
        <v>1063.3499999999999</v>
      </c>
      <c r="C8" s="38">
        <v>2709.61</v>
      </c>
      <c r="D8" s="38">
        <v>432.63788601494093</v>
      </c>
      <c r="E8" s="38">
        <v>642.79220306892978</v>
      </c>
      <c r="F8" s="38">
        <v>2409.98</v>
      </c>
      <c r="G8" s="38">
        <v>3039.53</v>
      </c>
      <c r="H8" s="38">
        <v>350.45803577975028</v>
      </c>
      <c r="I8" s="38">
        <v>476.31199012680685</v>
      </c>
      <c r="J8" s="38">
        <v>3175.66</v>
      </c>
      <c r="K8" s="38">
        <v>3252.73</v>
      </c>
      <c r="L8" s="38">
        <v>204.96486775840827</v>
      </c>
      <c r="M8" s="38">
        <v>727.12148026661055</v>
      </c>
      <c r="N8" s="38">
        <v>2900.19</v>
      </c>
      <c r="O8" s="38">
        <v>3340.57</v>
      </c>
      <c r="P8" s="38">
        <v>158.6421837031416</v>
      </c>
      <c r="Q8" s="38">
        <v>365.55182790324614</v>
      </c>
      <c r="R8" s="38">
        <v>3520.13</v>
      </c>
      <c r="S8" s="38">
        <v>3684.06</v>
      </c>
      <c r="T8" s="38">
        <v>130.02916692060296</v>
      </c>
      <c r="U8" s="38">
        <v>187.35920403165329</v>
      </c>
      <c r="V8" s="38">
        <v>3042.93</v>
      </c>
      <c r="W8" s="38">
        <v>3524.7</v>
      </c>
      <c r="X8" s="38">
        <v>96.071385725889101</v>
      </c>
      <c r="Y8" s="38">
        <v>63.866529883621212</v>
      </c>
      <c r="Z8" s="38">
        <v>3310.63</v>
      </c>
      <c r="AA8" s="38">
        <v>3814.12</v>
      </c>
      <c r="AB8" s="38">
        <v>338.78144299999997</v>
      </c>
      <c r="AC8" s="39">
        <v>606.5902769999999</v>
      </c>
    </row>
    <row r="9" spans="1:29" x14ac:dyDescent="0.25">
      <c r="A9" s="42" t="s">
        <v>62</v>
      </c>
      <c r="B9" s="38">
        <v>63.56</v>
      </c>
      <c r="C9" s="38">
        <v>173.79</v>
      </c>
      <c r="D9" s="38">
        <v>-18.08695796350872</v>
      </c>
      <c r="E9" s="38">
        <v>158.91351635605886</v>
      </c>
      <c r="F9" s="38">
        <v>156.08000000000001</v>
      </c>
      <c r="G9" s="38">
        <v>173.96</v>
      </c>
      <c r="H9" s="38">
        <v>-15.029178223897128</v>
      </c>
      <c r="I9" s="38">
        <v>125.46447577646872</v>
      </c>
      <c r="J9" s="38">
        <v>169.5</v>
      </c>
      <c r="K9" s="38">
        <v>181.93</v>
      </c>
      <c r="L9" s="38">
        <v>-19.737969540382053</v>
      </c>
      <c r="M9" s="38">
        <v>150.3986819245232</v>
      </c>
      <c r="N9" s="38">
        <v>143.79</v>
      </c>
      <c r="O9" s="38">
        <v>205.46</v>
      </c>
      <c r="P9" s="38">
        <v>-24.005589098862899</v>
      </c>
      <c r="Q9" s="38">
        <v>51.644587792929336</v>
      </c>
      <c r="R9" s="38">
        <v>158.74</v>
      </c>
      <c r="S9" s="38">
        <v>219.2</v>
      </c>
      <c r="T9" s="38">
        <v>-18.116483987462246</v>
      </c>
      <c r="U9" s="38">
        <v>33.107140953695563</v>
      </c>
      <c r="V9" s="38">
        <v>144.66999999999999</v>
      </c>
      <c r="W9" s="38">
        <v>222.92</v>
      </c>
      <c r="X9" s="38">
        <v>-19.471347849510799</v>
      </c>
      <c r="Y9" s="38">
        <v>38.704646385942439</v>
      </c>
      <c r="Z9" s="38">
        <v>167.91</v>
      </c>
      <c r="AA9" s="38">
        <v>269.2</v>
      </c>
      <c r="AB9" s="38">
        <v>-33.035219999999995</v>
      </c>
      <c r="AC9" s="39">
        <v>45.614294000000001</v>
      </c>
    </row>
    <row r="10" spans="1:29" x14ac:dyDescent="0.25">
      <c r="A10" s="12" t="s">
        <v>199</v>
      </c>
      <c r="B10" s="40">
        <f>SUM(B6:B9)</f>
        <v>1756.29</v>
      </c>
      <c r="C10" s="40">
        <f t="shared" ref="C10:AC10" si="0">SUM(C6:C9)</f>
        <v>7864.69</v>
      </c>
      <c r="D10" s="40">
        <f t="shared" si="0"/>
        <v>513.09828396512637</v>
      </c>
      <c r="E10" s="40">
        <f t="shared" si="0"/>
        <v>1694.3352990957503</v>
      </c>
      <c r="F10" s="40">
        <f t="shared" si="0"/>
        <v>4551.67</v>
      </c>
      <c r="G10" s="40">
        <f t="shared" si="0"/>
        <v>8441.6099999999988</v>
      </c>
      <c r="H10" s="40">
        <f t="shared" si="0"/>
        <v>414.18557776011642</v>
      </c>
      <c r="I10" s="40">
        <f t="shared" si="0"/>
        <v>1173.0833456621526</v>
      </c>
      <c r="J10" s="40">
        <f t="shared" si="0"/>
        <v>5424.26</v>
      </c>
      <c r="K10" s="40">
        <f t="shared" si="0"/>
        <v>9524.7800000000007</v>
      </c>
      <c r="L10" s="40">
        <f t="shared" si="0"/>
        <v>91.295753741670595</v>
      </c>
      <c r="M10" s="40">
        <f t="shared" si="0"/>
        <v>1406.1623420815399</v>
      </c>
      <c r="N10" s="40">
        <f t="shared" si="0"/>
        <v>4857.37</v>
      </c>
      <c r="O10" s="40">
        <f t="shared" si="0"/>
        <v>8834.89</v>
      </c>
      <c r="P10" s="40">
        <f t="shared" si="0"/>
        <v>187.18735452662781</v>
      </c>
      <c r="Q10" s="40">
        <f t="shared" si="0"/>
        <v>1154.697116151646</v>
      </c>
      <c r="R10" s="40">
        <f t="shared" si="0"/>
        <v>5573.49</v>
      </c>
      <c r="S10" s="40">
        <f t="shared" si="0"/>
        <v>9583.2000000000007</v>
      </c>
      <c r="T10" s="40">
        <f t="shared" si="0"/>
        <v>179.46923327073409</v>
      </c>
      <c r="U10" s="40">
        <f t="shared" si="0"/>
        <v>850.74018338954238</v>
      </c>
      <c r="V10" s="40">
        <f t="shared" si="0"/>
        <v>4806.75</v>
      </c>
      <c r="W10" s="40">
        <f t="shared" si="0"/>
        <v>8722.23</v>
      </c>
      <c r="X10" s="40">
        <f t="shared" si="0"/>
        <v>87.736590391557115</v>
      </c>
      <c r="Y10" s="40">
        <f t="shared" si="0"/>
        <v>541.99310504276673</v>
      </c>
      <c r="Z10" s="40">
        <f t="shared" si="0"/>
        <v>5235.3999999999996</v>
      </c>
      <c r="AA10" s="40">
        <f t="shared" si="0"/>
        <v>10104.060000000001</v>
      </c>
      <c r="AB10" s="40">
        <f t="shared" si="0"/>
        <v>331.299057</v>
      </c>
      <c r="AC10" s="40">
        <f t="shared" si="0"/>
        <v>1256.7085669999999</v>
      </c>
    </row>
    <row r="11" spans="1:29" x14ac:dyDescent="0.25">
      <c r="A11" s="42" t="s">
        <v>143</v>
      </c>
      <c r="B11" s="38">
        <v>0.82</v>
      </c>
      <c r="C11" s="38">
        <v>40.950000000000003</v>
      </c>
      <c r="D11" s="38">
        <v>0.28864230999999996</v>
      </c>
      <c r="E11" s="38">
        <v>2.5222569118222573</v>
      </c>
      <c r="F11" s="38">
        <v>10.5</v>
      </c>
      <c r="G11" s="38">
        <v>46.25</v>
      </c>
      <c r="H11" s="38">
        <v>0.15217014000000001</v>
      </c>
      <c r="I11" s="38">
        <v>3.9302115108177387</v>
      </c>
      <c r="J11" s="38">
        <v>6.01</v>
      </c>
      <c r="K11" s="38">
        <v>108.53</v>
      </c>
      <c r="L11" s="38">
        <v>0.32967702000000004</v>
      </c>
      <c r="M11" s="38">
        <v>11.385998306591642</v>
      </c>
      <c r="N11" s="38">
        <v>7.23</v>
      </c>
      <c r="O11" s="38">
        <v>53.61</v>
      </c>
      <c r="P11" s="38">
        <v>2.34062861</v>
      </c>
      <c r="Q11" s="38">
        <v>13.028756612872517</v>
      </c>
      <c r="R11" s="38">
        <v>4.91</v>
      </c>
      <c r="S11" s="38">
        <v>95.73</v>
      </c>
      <c r="T11" s="38">
        <v>1.67051952</v>
      </c>
      <c r="U11" s="38">
        <v>8.7321071117042024</v>
      </c>
      <c r="V11" s="38">
        <v>4.12</v>
      </c>
      <c r="W11" s="38">
        <v>109.52</v>
      </c>
      <c r="X11" s="38">
        <v>2.0863767100000006</v>
      </c>
      <c r="Y11" s="38">
        <v>6.5719915418716859</v>
      </c>
      <c r="Z11" s="38">
        <v>4.26</v>
      </c>
      <c r="AA11" s="38">
        <v>128.97999999999999</v>
      </c>
      <c r="AB11" s="38">
        <v>0.36813900000000005</v>
      </c>
      <c r="AC11" s="39">
        <v>21.414498999999999</v>
      </c>
    </row>
    <row r="12" spans="1:29" x14ac:dyDescent="0.25">
      <c r="A12" s="42" t="s">
        <v>8</v>
      </c>
      <c r="B12" s="38">
        <v>35.4</v>
      </c>
      <c r="C12" s="38">
        <v>514.23</v>
      </c>
      <c r="D12" s="38">
        <v>-20.614811470396013</v>
      </c>
      <c r="E12" s="38">
        <v>1.7421679595230293</v>
      </c>
      <c r="F12" s="38">
        <v>49.3</v>
      </c>
      <c r="G12" s="38">
        <v>516.84</v>
      </c>
      <c r="H12" s="38">
        <v>3.3609383300000015</v>
      </c>
      <c r="I12" s="38">
        <v>7.9878341105106809</v>
      </c>
      <c r="J12" s="38">
        <v>53.03</v>
      </c>
      <c r="K12" s="38">
        <v>504.71</v>
      </c>
      <c r="L12" s="38">
        <v>1.8627013079090651</v>
      </c>
      <c r="M12" s="38">
        <v>-0.11833773009092474</v>
      </c>
      <c r="N12" s="38">
        <v>49.31</v>
      </c>
      <c r="O12" s="38">
        <v>460.8</v>
      </c>
      <c r="P12" s="38">
        <v>3.3518558500000006</v>
      </c>
      <c r="Q12" s="38">
        <v>8.857664305664823</v>
      </c>
      <c r="R12" s="38">
        <v>56.44</v>
      </c>
      <c r="S12" s="38">
        <v>436.38</v>
      </c>
      <c r="T12" s="38">
        <v>10.572506070000001</v>
      </c>
      <c r="U12" s="38">
        <v>10.392450181208137</v>
      </c>
      <c r="V12" s="38">
        <v>55.09</v>
      </c>
      <c r="W12" s="38">
        <v>430.95</v>
      </c>
      <c r="X12" s="38">
        <v>6.1428764842871013</v>
      </c>
      <c r="Y12" s="38">
        <v>2.5336616399999996</v>
      </c>
      <c r="Z12" s="38">
        <v>118.58</v>
      </c>
      <c r="AA12" s="38">
        <v>427.15</v>
      </c>
      <c r="AB12" s="38">
        <v>32.627336999999997</v>
      </c>
      <c r="AC12" s="39">
        <v>4.9975589999999999</v>
      </c>
    </row>
    <row r="13" spans="1:29" x14ac:dyDescent="0.25">
      <c r="A13" s="42" t="s">
        <v>9</v>
      </c>
      <c r="B13" s="38">
        <v>5549.91</v>
      </c>
      <c r="C13" s="38">
        <v>22560.94</v>
      </c>
      <c r="D13" s="38">
        <v>407.35416014790587</v>
      </c>
      <c r="E13" s="38">
        <v>746.22526447607015</v>
      </c>
      <c r="F13" s="38">
        <v>5378.32</v>
      </c>
      <c r="G13" s="38">
        <v>22127.67</v>
      </c>
      <c r="H13" s="38">
        <v>1070.6341860908658</v>
      </c>
      <c r="I13" s="38">
        <v>258.30292117509259</v>
      </c>
      <c r="J13" s="38">
        <v>5997.04</v>
      </c>
      <c r="K13" s="38">
        <v>31357.61</v>
      </c>
      <c r="L13" s="38">
        <v>-174.13107411405559</v>
      </c>
      <c r="M13" s="38">
        <v>6738.6890046961507</v>
      </c>
      <c r="N13" s="38">
        <v>6032.16</v>
      </c>
      <c r="O13" s="38">
        <v>27138.34</v>
      </c>
      <c r="P13" s="38">
        <v>884.202817881089</v>
      </c>
      <c r="Q13" s="38">
        <v>220.82112712383619</v>
      </c>
      <c r="R13" s="38">
        <v>7078.77</v>
      </c>
      <c r="S13" s="38">
        <v>26908.73</v>
      </c>
      <c r="T13" s="38">
        <v>923.78618345203586</v>
      </c>
      <c r="U13" s="38">
        <v>369.21331514067003</v>
      </c>
      <c r="V13" s="38">
        <v>6348.75</v>
      </c>
      <c r="W13" s="38">
        <v>29700.65</v>
      </c>
      <c r="X13" s="38">
        <v>-37.833344317384217</v>
      </c>
      <c r="Y13" s="38">
        <v>190.9436328810468</v>
      </c>
      <c r="Z13" s="38">
        <v>7893.38</v>
      </c>
      <c r="AA13" s="38">
        <v>27049.439999999999</v>
      </c>
      <c r="AB13" s="38">
        <v>718.63432499999999</v>
      </c>
      <c r="AC13" s="39">
        <v>423.57495799999998</v>
      </c>
    </row>
    <row r="14" spans="1:29" x14ac:dyDescent="0.25">
      <c r="A14" s="42" t="s">
        <v>63</v>
      </c>
      <c r="B14" s="38">
        <v>139.97</v>
      </c>
      <c r="C14" s="38">
        <v>31.23</v>
      </c>
      <c r="D14" s="38">
        <v>31.993294780701689</v>
      </c>
      <c r="E14" s="38">
        <v>0.64665948748197533</v>
      </c>
      <c r="F14" s="38">
        <v>610.87</v>
      </c>
      <c r="G14" s="38">
        <v>32.340000000000003</v>
      </c>
      <c r="H14" s="38">
        <v>99.574209279583727</v>
      </c>
      <c r="I14" s="38">
        <v>-43.147248171654773</v>
      </c>
      <c r="J14" s="38">
        <v>668.24</v>
      </c>
      <c r="K14" s="38">
        <v>95.9</v>
      </c>
      <c r="L14" s="38">
        <v>30.592969203246554</v>
      </c>
      <c r="M14" s="38">
        <v>3.9937071970172493</v>
      </c>
      <c r="N14" s="38">
        <v>572.39</v>
      </c>
      <c r="O14" s="38">
        <v>246.17</v>
      </c>
      <c r="P14" s="38">
        <v>19.384116232555318</v>
      </c>
      <c r="Q14" s="38">
        <v>148.64674317246983</v>
      </c>
      <c r="R14" s="38">
        <v>642.45000000000005</v>
      </c>
      <c r="S14" s="38">
        <v>243.53</v>
      </c>
      <c r="T14" s="38">
        <v>39.044139231376015</v>
      </c>
      <c r="U14" s="38">
        <v>13.316376030528106</v>
      </c>
      <c r="V14" s="38">
        <v>585.64</v>
      </c>
      <c r="W14" s="38">
        <v>241.7</v>
      </c>
      <c r="X14" s="38">
        <v>-7.4927106046362857</v>
      </c>
      <c r="Y14" s="38">
        <v>21.651130756064834</v>
      </c>
      <c r="Z14" s="38">
        <v>602.86</v>
      </c>
      <c r="AA14" s="38">
        <v>295.05</v>
      </c>
      <c r="AB14" s="38">
        <v>19.471574</v>
      </c>
      <c r="AC14" s="39">
        <v>15.680318</v>
      </c>
    </row>
    <row r="15" spans="1:29" x14ac:dyDescent="0.25">
      <c r="A15" s="42" t="s">
        <v>144</v>
      </c>
      <c r="B15" s="38"/>
      <c r="C15" s="38">
        <v>5.07</v>
      </c>
      <c r="D15" s="38">
        <v>-4.5947360000000002</v>
      </c>
      <c r="E15" s="38">
        <v>0.25233949</v>
      </c>
      <c r="F15" s="38">
        <v>7.0000000000000007E-2</v>
      </c>
      <c r="G15" s="38">
        <v>5.03</v>
      </c>
      <c r="H15" s="38"/>
      <c r="I15" s="38">
        <v>3.386277E-2</v>
      </c>
      <c r="J15" s="38">
        <v>0.08</v>
      </c>
      <c r="K15" s="38">
        <v>5.25</v>
      </c>
      <c r="L15" s="38"/>
      <c r="M15" s="38">
        <v>0.24152709</v>
      </c>
      <c r="N15" s="38">
        <v>0.06</v>
      </c>
      <c r="O15" s="38">
        <v>6.09</v>
      </c>
      <c r="P15" s="38"/>
      <c r="Q15" s="38">
        <v>0.46542616999999997</v>
      </c>
      <c r="R15" s="38">
        <v>0.1</v>
      </c>
      <c r="S15" s="38">
        <v>6.6</v>
      </c>
      <c r="T15" s="38">
        <v>2.3892900000000002E-2</v>
      </c>
      <c r="U15" s="38">
        <v>0.67529532999999997</v>
      </c>
      <c r="V15" s="38"/>
      <c r="W15" s="38">
        <v>7.01</v>
      </c>
      <c r="X15" s="38">
        <v>9.8491979999999993E-2</v>
      </c>
      <c r="Y15" s="38">
        <v>0.58987491999999997</v>
      </c>
      <c r="Z15" s="38"/>
      <c r="AA15" s="38">
        <v>7.92</v>
      </c>
      <c r="AB15" s="38">
        <v>1.2658000000000001E-2</v>
      </c>
      <c r="AC15" s="39">
        <v>1.004761</v>
      </c>
    </row>
    <row r="16" spans="1:29" x14ac:dyDescent="0.25">
      <c r="A16" s="42" t="s">
        <v>64</v>
      </c>
      <c r="B16" s="38">
        <v>0.22</v>
      </c>
      <c r="C16" s="38"/>
      <c r="D16" s="38"/>
      <c r="E16" s="38"/>
      <c r="F16" s="38">
        <v>0.21</v>
      </c>
      <c r="G16" s="38"/>
      <c r="H16" s="38"/>
      <c r="I16" s="38"/>
      <c r="J16" s="38">
        <v>0.27</v>
      </c>
      <c r="K16" s="38"/>
      <c r="L16" s="38"/>
      <c r="M16" s="38"/>
      <c r="N16" s="38">
        <v>0.23</v>
      </c>
      <c r="O16" s="38"/>
      <c r="P16" s="38"/>
      <c r="Q16" s="38"/>
      <c r="R16" s="38">
        <v>0.28999999999999998</v>
      </c>
      <c r="S16" s="38"/>
      <c r="T16" s="38"/>
      <c r="U16" s="38">
        <v>0.57091290095962366</v>
      </c>
      <c r="V16" s="38">
        <v>0.24</v>
      </c>
      <c r="W16" s="38"/>
      <c r="X16" s="38"/>
      <c r="Y16" s="38">
        <v>0.3848269209715276</v>
      </c>
      <c r="Z16" s="38">
        <v>0.2</v>
      </c>
      <c r="AA16" s="38"/>
      <c r="AB16" s="38"/>
      <c r="AC16" s="39">
        <v>0.34934899999999997</v>
      </c>
    </row>
    <row r="17" spans="1:29" x14ac:dyDescent="0.25">
      <c r="A17" s="42" t="s">
        <v>145</v>
      </c>
      <c r="B17" s="38"/>
      <c r="C17" s="38"/>
      <c r="D17" s="38"/>
      <c r="E17" s="38"/>
      <c r="F17" s="38">
        <v>0.17</v>
      </c>
      <c r="G17" s="38"/>
      <c r="H17" s="38"/>
      <c r="I17" s="38"/>
      <c r="J17" s="38">
        <v>0.17</v>
      </c>
      <c r="K17" s="38"/>
      <c r="L17" s="38"/>
      <c r="M17" s="38"/>
      <c r="N17" s="38">
        <v>0.14000000000000001</v>
      </c>
      <c r="O17" s="38"/>
      <c r="P17" s="38"/>
      <c r="Q17" s="38"/>
      <c r="R17" s="38">
        <v>0.16</v>
      </c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</row>
    <row r="18" spans="1:29" x14ac:dyDescent="0.25">
      <c r="A18" s="42" t="s">
        <v>126</v>
      </c>
      <c r="B18" s="38">
        <v>2.5299999999999998</v>
      </c>
      <c r="C18" s="38">
        <v>0.01</v>
      </c>
      <c r="D18" s="38"/>
      <c r="E18" s="38"/>
      <c r="F18" s="38">
        <v>22.51</v>
      </c>
      <c r="G18" s="38"/>
      <c r="H18" s="38">
        <v>-0.41469398947180014</v>
      </c>
      <c r="I18" s="38">
        <v>0.48013233000000005</v>
      </c>
      <c r="J18" s="38">
        <v>23.64</v>
      </c>
      <c r="K18" s="38">
        <v>4.28</v>
      </c>
      <c r="L18" s="38"/>
      <c r="M18" s="38">
        <v>4.2859020000000001</v>
      </c>
      <c r="N18" s="38">
        <v>19.89</v>
      </c>
      <c r="O18" s="38">
        <v>4.28</v>
      </c>
      <c r="P18" s="38"/>
      <c r="Q18" s="38"/>
      <c r="R18" s="38">
        <v>20.47</v>
      </c>
      <c r="S18" s="38"/>
      <c r="T18" s="38"/>
      <c r="U18" s="38">
        <v>-24.051701095118108</v>
      </c>
      <c r="V18" s="38">
        <v>17.21</v>
      </c>
      <c r="W18" s="38"/>
      <c r="X18" s="38"/>
      <c r="Y18" s="38"/>
      <c r="Z18" s="38">
        <v>16.84</v>
      </c>
      <c r="AA18" s="38"/>
      <c r="AB18" s="38"/>
      <c r="AC18" s="39"/>
    </row>
    <row r="19" spans="1:29" x14ac:dyDescent="0.25">
      <c r="A19" s="42" t="s">
        <v>146</v>
      </c>
      <c r="B19" s="38">
        <v>0.3</v>
      </c>
      <c r="C19" s="38"/>
      <c r="D19" s="38"/>
      <c r="E19" s="38">
        <v>44.895099999999999</v>
      </c>
      <c r="F19" s="38"/>
      <c r="G19" s="38"/>
      <c r="H19" s="38"/>
      <c r="I19" s="38">
        <v>1.7375339999999999</v>
      </c>
      <c r="J19" s="38">
        <v>0.01</v>
      </c>
      <c r="K19" s="38"/>
      <c r="L19" s="38"/>
      <c r="M19" s="38">
        <v>87.504588999999982</v>
      </c>
      <c r="N19" s="38"/>
      <c r="O19" s="38"/>
      <c r="P19" s="38"/>
      <c r="Q19" s="38">
        <v>5.6229880000000003</v>
      </c>
      <c r="R19" s="38"/>
      <c r="S19" s="38"/>
      <c r="T19" s="38"/>
      <c r="U19" s="38">
        <v>-2.1410555500000004</v>
      </c>
      <c r="V19" s="38">
        <v>25.23</v>
      </c>
      <c r="W19" s="38"/>
      <c r="X19" s="38"/>
      <c r="Y19" s="38">
        <v>-8.0862820400000004</v>
      </c>
      <c r="Z19" s="38">
        <v>0.05</v>
      </c>
      <c r="AA19" s="38"/>
      <c r="AB19" s="38"/>
      <c r="AC19" s="39">
        <v>-5.1223350000000005</v>
      </c>
    </row>
    <row r="20" spans="1:29" x14ac:dyDescent="0.25">
      <c r="A20" s="42" t="s">
        <v>65</v>
      </c>
      <c r="B20" s="38">
        <v>5.69</v>
      </c>
      <c r="C20" s="38">
        <v>45.34</v>
      </c>
      <c r="D20" s="38">
        <v>1.18962426</v>
      </c>
      <c r="E20" s="38">
        <v>0.89035182999999996</v>
      </c>
      <c r="F20" s="38">
        <v>5.69</v>
      </c>
      <c r="G20" s="38">
        <v>44.77</v>
      </c>
      <c r="H20" s="38"/>
      <c r="I20" s="38">
        <v>5.2069420000000005E-2</v>
      </c>
      <c r="J20" s="38">
        <v>5.69</v>
      </c>
      <c r="K20" s="38">
        <v>44.7</v>
      </c>
      <c r="L20" s="38"/>
      <c r="M20" s="38">
        <v>0.27155158000000001</v>
      </c>
      <c r="N20" s="38">
        <v>5.67</v>
      </c>
      <c r="O20" s="38">
        <v>46.94</v>
      </c>
      <c r="P20" s="38">
        <v>-2.2188440000000004E-2</v>
      </c>
      <c r="Q20" s="38">
        <v>3.0737159800000002</v>
      </c>
      <c r="R20" s="38">
        <v>0.8</v>
      </c>
      <c r="S20" s="38">
        <v>41.96</v>
      </c>
      <c r="T20" s="38">
        <v>0.79922953999999991</v>
      </c>
      <c r="U20" s="38">
        <v>-5.9774889999999997E-2</v>
      </c>
      <c r="V20" s="38">
        <v>0.67</v>
      </c>
      <c r="W20" s="38">
        <v>41.42</v>
      </c>
      <c r="X20" s="38">
        <v>0.49997999999999998</v>
      </c>
      <c r="Y20" s="38">
        <v>-0.52786227999999991</v>
      </c>
      <c r="Z20" s="38">
        <v>0.67</v>
      </c>
      <c r="AA20" s="38">
        <v>42.73</v>
      </c>
      <c r="AB20" s="38">
        <v>6.9292000000000006E-2</v>
      </c>
      <c r="AC20" s="39">
        <v>1.5546310000000001</v>
      </c>
    </row>
    <row r="21" spans="1:29" x14ac:dyDescent="0.25">
      <c r="A21" s="42" t="s">
        <v>147</v>
      </c>
      <c r="B21" s="38">
        <v>2.21</v>
      </c>
      <c r="C21" s="38">
        <v>0.19</v>
      </c>
      <c r="D21" s="38"/>
      <c r="E21" s="38"/>
      <c r="F21" s="38">
        <v>2.21</v>
      </c>
      <c r="G21" s="38">
        <v>0.19</v>
      </c>
      <c r="H21" s="38"/>
      <c r="I21" s="38"/>
      <c r="J21" s="38">
        <v>2.21</v>
      </c>
      <c r="K21" s="38">
        <v>0.22</v>
      </c>
      <c r="L21" s="38"/>
      <c r="M21" s="38"/>
      <c r="N21" s="38">
        <v>3.42</v>
      </c>
      <c r="O21" s="38">
        <v>1.05</v>
      </c>
      <c r="P21" s="38"/>
      <c r="Q21" s="38"/>
      <c r="R21" s="38">
        <v>1.36</v>
      </c>
      <c r="S21" s="38">
        <v>1.2</v>
      </c>
      <c r="T21" s="38"/>
      <c r="U21" s="38"/>
      <c r="V21" s="38">
        <v>1.1399999999999999</v>
      </c>
      <c r="W21" s="38">
        <v>1.18</v>
      </c>
      <c r="X21" s="38"/>
      <c r="Y21" s="38"/>
      <c r="Z21" s="38">
        <v>1.1299999999999999</v>
      </c>
      <c r="AA21" s="38">
        <v>1.17</v>
      </c>
      <c r="AB21" s="38"/>
      <c r="AC21" s="39"/>
    </row>
    <row r="22" spans="1:29" x14ac:dyDescent="0.25">
      <c r="A22" s="42" t="s">
        <v>10</v>
      </c>
      <c r="B22" s="38">
        <v>1.61</v>
      </c>
      <c r="C22" s="38">
        <v>11.51</v>
      </c>
      <c r="D22" s="38"/>
      <c r="E22" s="38"/>
      <c r="F22" s="38">
        <v>5.69</v>
      </c>
      <c r="G22" s="38">
        <v>11.57</v>
      </c>
      <c r="H22" s="38"/>
      <c r="I22" s="38">
        <v>3.9E-2</v>
      </c>
      <c r="J22" s="38">
        <v>5.94</v>
      </c>
      <c r="K22" s="38">
        <v>11.97</v>
      </c>
      <c r="L22" s="38"/>
      <c r="M22" s="38">
        <v>0.40249699999999999</v>
      </c>
      <c r="N22" s="38">
        <v>5.22</v>
      </c>
      <c r="O22" s="38">
        <v>12.06</v>
      </c>
      <c r="P22" s="38">
        <v>-1.5034999999999996E-2</v>
      </c>
      <c r="Q22" s="38">
        <v>0.18055748000000002</v>
      </c>
      <c r="R22" s="38">
        <v>4.16</v>
      </c>
      <c r="S22" s="38">
        <v>2.0299999999999998</v>
      </c>
      <c r="T22" s="38">
        <v>-7.4999999999999997E-2</v>
      </c>
      <c r="U22" s="38">
        <v>-0.13900000000000001</v>
      </c>
      <c r="V22" s="38">
        <v>3.5</v>
      </c>
      <c r="W22" s="38">
        <v>1.97</v>
      </c>
      <c r="X22" s="38">
        <v>-2.5000000000000022E-4</v>
      </c>
      <c r="Y22" s="38">
        <v>0.01</v>
      </c>
      <c r="Z22" s="38">
        <v>3.48</v>
      </c>
      <c r="AA22" s="38">
        <v>1.98</v>
      </c>
      <c r="AB22" s="38"/>
      <c r="AC22" s="39">
        <v>3.2000000000000001E-2</v>
      </c>
    </row>
    <row r="23" spans="1:29" x14ac:dyDescent="0.25">
      <c r="A23" s="42" t="s">
        <v>66</v>
      </c>
      <c r="B23" s="38">
        <v>1.7</v>
      </c>
      <c r="C23" s="38"/>
      <c r="D23" s="38">
        <v>0.28361364</v>
      </c>
      <c r="E23" s="38"/>
      <c r="F23" s="38">
        <v>33.76</v>
      </c>
      <c r="G23" s="38"/>
      <c r="H23" s="38">
        <v>0.65064115</v>
      </c>
      <c r="I23" s="38">
        <v>-6.9999999999999999E-4</v>
      </c>
      <c r="J23" s="38">
        <v>35.58</v>
      </c>
      <c r="K23" s="38"/>
      <c r="L23" s="38">
        <v>4.0588329999999999E-2</v>
      </c>
      <c r="M23" s="38"/>
      <c r="N23" s="38">
        <v>29.55</v>
      </c>
      <c r="O23" s="38">
        <v>0.03</v>
      </c>
      <c r="P23" s="38">
        <v>3.4799789999999997E-2</v>
      </c>
      <c r="Q23" s="38">
        <v>-4.75E-4</v>
      </c>
      <c r="R23" s="38">
        <v>43.61</v>
      </c>
      <c r="S23" s="38">
        <v>0.03</v>
      </c>
      <c r="T23" s="38">
        <v>8.1457519999999992E-2</v>
      </c>
      <c r="U23" s="38"/>
      <c r="V23" s="38">
        <v>27.88</v>
      </c>
      <c r="W23" s="38">
        <v>0.02</v>
      </c>
      <c r="X23" s="38">
        <v>0.13001117000000001</v>
      </c>
      <c r="Y23" s="38"/>
      <c r="Z23" s="38">
        <v>36.1</v>
      </c>
      <c r="AA23" s="38"/>
      <c r="AB23" s="38">
        <v>0.12996099999999999</v>
      </c>
      <c r="AC23" s="39"/>
    </row>
    <row r="24" spans="1:29" x14ac:dyDescent="0.25">
      <c r="A24" s="42" t="s">
        <v>11</v>
      </c>
      <c r="B24" s="38">
        <v>21372.98</v>
      </c>
      <c r="C24" s="38">
        <v>4276.3599999999997</v>
      </c>
      <c r="D24" s="38">
        <v>5107.5676911976652</v>
      </c>
      <c r="E24" s="38">
        <v>1053.9505745735801</v>
      </c>
      <c r="F24" s="38">
        <v>33575.550000000003</v>
      </c>
      <c r="G24" s="38">
        <v>6760.79</v>
      </c>
      <c r="H24" s="38">
        <v>5802.2251558194266</v>
      </c>
      <c r="I24" s="38">
        <v>1204.7881096900674</v>
      </c>
      <c r="J24" s="38">
        <v>25843.46</v>
      </c>
      <c r="K24" s="38">
        <v>5245.09</v>
      </c>
      <c r="L24" s="38">
        <v>6210.61780335</v>
      </c>
      <c r="M24" s="38">
        <v>1300.1449170299998</v>
      </c>
      <c r="N24" s="38">
        <v>39105.53</v>
      </c>
      <c r="O24" s="38">
        <v>8880.5</v>
      </c>
      <c r="P24" s="38">
        <v>1008.81915702</v>
      </c>
      <c r="Q24" s="38">
        <v>1257.9094924990511</v>
      </c>
      <c r="R24" s="38">
        <v>25980.63</v>
      </c>
      <c r="S24" s="38">
        <v>5997.75</v>
      </c>
      <c r="T24" s="38">
        <v>1143.2481632166337</v>
      </c>
      <c r="U24" s="38">
        <v>223.0035653042334</v>
      </c>
      <c r="V24" s="38">
        <v>23617.68</v>
      </c>
      <c r="W24" s="38">
        <v>6710.17</v>
      </c>
      <c r="X24" s="38">
        <v>629.27478828000005</v>
      </c>
      <c r="Y24" s="38">
        <v>104.72325667708658</v>
      </c>
      <c r="Z24" s="38">
        <v>24920.21</v>
      </c>
      <c r="AA24" s="38">
        <v>4982.3500000000004</v>
      </c>
      <c r="AB24" s="38">
        <v>1185.753066</v>
      </c>
      <c r="AC24" s="39">
        <v>768.92287399999998</v>
      </c>
    </row>
    <row r="25" spans="1:29" x14ac:dyDescent="0.25">
      <c r="A25" s="42" t="s">
        <v>67</v>
      </c>
      <c r="B25" s="38">
        <v>0.33</v>
      </c>
      <c r="C25" s="38">
        <v>1.04</v>
      </c>
      <c r="D25" s="38"/>
      <c r="E25" s="38">
        <v>0.98944995999999996</v>
      </c>
      <c r="F25" s="38">
        <v>1.98</v>
      </c>
      <c r="G25" s="38">
        <v>1.04</v>
      </c>
      <c r="H25" s="38"/>
      <c r="I25" s="38">
        <v>2E-3</v>
      </c>
      <c r="J25" s="38">
        <v>2.08</v>
      </c>
      <c r="K25" s="38">
        <v>1.22</v>
      </c>
      <c r="L25" s="38"/>
      <c r="M25" s="38">
        <v>0.17991000000000001</v>
      </c>
      <c r="N25" s="38">
        <v>1.73</v>
      </c>
      <c r="O25" s="38">
        <v>1.02</v>
      </c>
      <c r="P25" s="38"/>
      <c r="Q25" s="38">
        <v>-0.14117146999999999</v>
      </c>
      <c r="R25" s="38">
        <v>2.2200000000000002</v>
      </c>
      <c r="S25" s="38"/>
      <c r="T25" s="38"/>
      <c r="U25" s="38"/>
      <c r="V25" s="38">
        <v>1.87</v>
      </c>
      <c r="W25" s="38"/>
      <c r="X25" s="38"/>
      <c r="Y25" s="38">
        <v>7.1000000000000002E-4</v>
      </c>
      <c r="Z25" s="38">
        <v>1.89</v>
      </c>
      <c r="AA25" s="38"/>
      <c r="AB25" s="38"/>
      <c r="AC25" s="39"/>
    </row>
    <row r="26" spans="1:29" x14ac:dyDescent="0.25">
      <c r="A26" s="42" t="s">
        <v>128</v>
      </c>
      <c r="B26" s="38">
        <v>0.76</v>
      </c>
      <c r="C26" s="38">
        <v>0.02</v>
      </c>
      <c r="D26" s="38">
        <v>13.324615859999998</v>
      </c>
      <c r="E26" s="38">
        <v>4.7420549999999999E-2</v>
      </c>
      <c r="F26" s="38">
        <v>0.75</v>
      </c>
      <c r="G26" s="38"/>
      <c r="H26" s="38">
        <v>17.464806269999997</v>
      </c>
      <c r="I26" s="38">
        <v>4.9479789999999996E-2</v>
      </c>
      <c r="J26" s="38">
        <v>0.78</v>
      </c>
      <c r="K26" s="38"/>
      <c r="L26" s="38"/>
      <c r="M26" s="38"/>
      <c r="N26" s="38">
        <v>0.77</v>
      </c>
      <c r="O26" s="38"/>
      <c r="P26" s="38"/>
      <c r="Q26" s="38"/>
      <c r="R26" s="38"/>
      <c r="S26" s="38">
        <v>0.74</v>
      </c>
      <c r="T26" s="38"/>
      <c r="U26" s="38">
        <v>0.23</v>
      </c>
      <c r="V26" s="38"/>
      <c r="W26" s="38">
        <v>0.23</v>
      </c>
      <c r="X26" s="38"/>
      <c r="Y26" s="38"/>
      <c r="Z26" s="38"/>
      <c r="AA26" s="38"/>
      <c r="AB26" s="38"/>
      <c r="AC26" s="39">
        <v>0.23</v>
      </c>
    </row>
    <row r="27" spans="1:29" x14ac:dyDescent="0.25">
      <c r="A27" s="42" t="s">
        <v>68</v>
      </c>
      <c r="B27" s="38">
        <v>1.1000000000000001</v>
      </c>
      <c r="C27" s="38">
        <v>0.54</v>
      </c>
      <c r="D27" s="38"/>
      <c r="E27" s="38"/>
      <c r="F27" s="38">
        <v>1.52</v>
      </c>
      <c r="G27" s="38">
        <v>0.52</v>
      </c>
      <c r="H27" s="38"/>
      <c r="I27" s="38"/>
      <c r="J27" s="38">
        <v>1.58</v>
      </c>
      <c r="K27" s="38">
        <v>0.55000000000000004</v>
      </c>
      <c r="L27" s="38"/>
      <c r="M27" s="38"/>
      <c r="N27" s="38">
        <v>1.2</v>
      </c>
      <c r="O27" s="38">
        <v>0.66</v>
      </c>
      <c r="P27" s="38"/>
      <c r="Q27" s="38"/>
      <c r="R27" s="38">
        <v>0.55000000000000004</v>
      </c>
      <c r="S27" s="38">
        <v>0.81</v>
      </c>
      <c r="T27" s="38"/>
      <c r="U27" s="38"/>
      <c r="V27" s="38">
        <v>0.46</v>
      </c>
      <c r="W27" s="38">
        <v>0.81</v>
      </c>
      <c r="X27" s="38"/>
      <c r="Y27" s="38"/>
      <c r="Z27" s="38">
        <v>0.47</v>
      </c>
      <c r="AA27" s="38">
        <v>0.96</v>
      </c>
      <c r="AB27" s="38"/>
      <c r="AC27" s="39"/>
    </row>
    <row r="28" spans="1:29" x14ac:dyDescent="0.25">
      <c r="A28" s="42" t="s">
        <v>12</v>
      </c>
      <c r="B28" s="38">
        <v>370.58</v>
      </c>
      <c r="C28" s="38">
        <v>132.91999999999999</v>
      </c>
      <c r="D28" s="38">
        <v>8.1580817258756717</v>
      </c>
      <c r="E28" s="38">
        <v>2.1445455849224349</v>
      </c>
      <c r="F28" s="38">
        <v>739.15</v>
      </c>
      <c r="G28" s="38">
        <v>131.13999999999999</v>
      </c>
      <c r="H28" s="38">
        <v>10.108017811833145</v>
      </c>
      <c r="I28" s="38">
        <v>-0.32931188883682971</v>
      </c>
      <c r="J28" s="38">
        <v>831.84</v>
      </c>
      <c r="K28" s="38">
        <v>157.65</v>
      </c>
      <c r="L28" s="38">
        <v>86.635711530731569</v>
      </c>
      <c r="M28" s="38">
        <v>34.816034925607298</v>
      </c>
      <c r="N28" s="38">
        <v>520.76</v>
      </c>
      <c r="O28" s="38">
        <v>109.15</v>
      </c>
      <c r="P28" s="38">
        <v>18.581898930537154</v>
      </c>
      <c r="Q28" s="38">
        <v>-78.265580851243158</v>
      </c>
      <c r="R28" s="38">
        <v>525.29999999999995</v>
      </c>
      <c r="S28" s="38">
        <v>66.72</v>
      </c>
      <c r="T28" s="38">
        <v>51.39953028026946</v>
      </c>
      <c r="U28" s="38">
        <v>-13.661257177204996</v>
      </c>
      <c r="V28" s="38">
        <v>321.95999999999998</v>
      </c>
      <c r="W28" s="38">
        <v>56.3</v>
      </c>
      <c r="X28" s="38">
        <v>71.207668816964187</v>
      </c>
      <c r="Y28" s="38">
        <v>-48.133340163599748</v>
      </c>
      <c r="Z28" s="38">
        <v>710.28</v>
      </c>
      <c r="AA28" s="38">
        <v>14.35</v>
      </c>
      <c r="AB28" s="38">
        <v>108.78633000000001</v>
      </c>
      <c r="AC28" s="39">
        <v>3.0226850000000001</v>
      </c>
    </row>
    <row r="29" spans="1:29" x14ac:dyDescent="0.25">
      <c r="A29" s="42" t="s">
        <v>13</v>
      </c>
      <c r="B29" s="38">
        <v>1064.18</v>
      </c>
      <c r="C29" s="38">
        <v>494</v>
      </c>
      <c r="D29" s="38">
        <v>-19.122000349341135</v>
      </c>
      <c r="E29" s="38">
        <v>32.00103193843708</v>
      </c>
      <c r="F29" s="38">
        <v>1121.6400000000001</v>
      </c>
      <c r="G29" s="38">
        <v>454.08</v>
      </c>
      <c r="H29" s="38">
        <v>35.057271878027578</v>
      </c>
      <c r="I29" s="38">
        <v>-43.535686349319292</v>
      </c>
      <c r="J29" s="38">
        <v>999.4</v>
      </c>
      <c r="K29" s="38">
        <v>547.15</v>
      </c>
      <c r="L29" s="38">
        <v>-191.07580284954571</v>
      </c>
      <c r="M29" s="38">
        <v>60.965694894106136</v>
      </c>
      <c r="N29" s="38">
        <v>1357.54</v>
      </c>
      <c r="O29" s="38">
        <v>703</v>
      </c>
      <c r="P29" s="38">
        <v>22.155334027576714</v>
      </c>
      <c r="Q29" s="38">
        <v>310.36286068174684</v>
      </c>
      <c r="R29" s="38">
        <v>1457.17</v>
      </c>
      <c r="S29" s="38">
        <v>846.66</v>
      </c>
      <c r="T29" s="38">
        <v>-45.197015800495819</v>
      </c>
      <c r="U29" s="38">
        <v>138.32160101904464</v>
      </c>
      <c r="V29" s="38">
        <v>1379.76</v>
      </c>
      <c r="W29" s="38">
        <v>643.94000000000005</v>
      </c>
      <c r="X29" s="38">
        <v>63.714518530175383</v>
      </c>
      <c r="Y29" s="38">
        <v>-73.891745782858209</v>
      </c>
      <c r="Z29" s="38">
        <v>1892.26</v>
      </c>
      <c r="AA29" s="38">
        <v>1214.82</v>
      </c>
      <c r="AB29" s="38">
        <v>17.381592000000008</v>
      </c>
      <c r="AC29" s="39">
        <v>568.87720100000001</v>
      </c>
    </row>
    <row r="30" spans="1:29" x14ac:dyDescent="0.25">
      <c r="A30" s="42" t="s">
        <v>148</v>
      </c>
      <c r="B30" s="38"/>
      <c r="C30" s="38"/>
      <c r="D30" s="38"/>
      <c r="E30" s="38"/>
      <c r="F30" s="38">
        <v>0.03</v>
      </c>
      <c r="G30" s="38"/>
      <c r="H30" s="38"/>
      <c r="I30" s="38"/>
      <c r="J30" s="38">
        <v>0.03</v>
      </c>
      <c r="K30" s="38"/>
      <c r="L30" s="38"/>
      <c r="M30" s="38"/>
      <c r="N30" s="38">
        <v>0.02</v>
      </c>
      <c r="O30" s="38"/>
      <c r="P30" s="38"/>
      <c r="Q30" s="38"/>
      <c r="R30" s="38">
        <v>0.03</v>
      </c>
      <c r="S30" s="38"/>
      <c r="T30" s="38"/>
      <c r="U30" s="38"/>
      <c r="V30" s="38">
        <v>0.02</v>
      </c>
      <c r="W30" s="38"/>
      <c r="X30" s="38"/>
      <c r="Y30" s="38"/>
      <c r="Z30" s="38">
        <v>0.02</v>
      </c>
      <c r="AA30" s="38"/>
      <c r="AB30" s="38"/>
      <c r="AC30" s="39"/>
    </row>
    <row r="31" spans="1:29" x14ac:dyDescent="0.25">
      <c r="A31" s="42" t="s">
        <v>69</v>
      </c>
      <c r="B31" s="38">
        <v>13720.32</v>
      </c>
      <c r="C31" s="38">
        <v>1403.29</v>
      </c>
      <c r="D31" s="38">
        <v>2239.3161466202155</v>
      </c>
      <c r="E31" s="38">
        <v>-261.24961265481272</v>
      </c>
      <c r="F31" s="38">
        <v>21844.94</v>
      </c>
      <c r="G31" s="38">
        <v>2017.73</v>
      </c>
      <c r="H31" s="38">
        <v>2550.9537323336058</v>
      </c>
      <c r="I31" s="38">
        <v>479.79259092267694</v>
      </c>
      <c r="J31" s="38">
        <v>31619.17</v>
      </c>
      <c r="K31" s="38">
        <v>2572.34</v>
      </c>
      <c r="L31" s="38">
        <v>1255.7409974304933</v>
      </c>
      <c r="M31" s="38">
        <v>279.22928839537656</v>
      </c>
      <c r="N31" s="38">
        <v>29889.09</v>
      </c>
      <c r="O31" s="38">
        <v>1816.16</v>
      </c>
      <c r="P31" s="38">
        <v>842.63505321883486</v>
      </c>
      <c r="Q31" s="38">
        <v>-39.264099243227733</v>
      </c>
      <c r="R31" s="38">
        <v>37667.040000000001</v>
      </c>
      <c r="S31" s="38">
        <v>1118.76</v>
      </c>
      <c r="T31" s="38">
        <v>967.11391646203151</v>
      </c>
      <c r="U31" s="38">
        <v>-560.53465933125972</v>
      </c>
      <c r="V31" s="38">
        <v>48033.05</v>
      </c>
      <c r="W31" s="38">
        <v>957.53</v>
      </c>
      <c r="X31" s="38">
        <v>1109.2585464254887</v>
      </c>
      <c r="Y31" s="38">
        <v>-13.080900675686646</v>
      </c>
      <c r="Z31" s="38">
        <v>62483.92</v>
      </c>
      <c r="AA31" s="38">
        <v>907.32</v>
      </c>
      <c r="AB31" s="38">
        <v>775.80649500000004</v>
      </c>
      <c r="AC31" s="39">
        <v>5678.0491849999999</v>
      </c>
    </row>
    <row r="32" spans="1:29" x14ac:dyDescent="0.25">
      <c r="A32" s="42" t="s">
        <v>14</v>
      </c>
      <c r="B32" s="38">
        <v>34.99</v>
      </c>
      <c r="C32" s="38">
        <v>3247.69</v>
      </c>
      <c r="D32" s="38">
        <v>0.89300893716087182</v>
      </c>
      <c r="E32" s="38">
        <v>47.867066108008245</v>
      </c>
      <c r="F32" s="38">
        <v>99.14</v>
      </c>
      <c r="G32" s="38">
        <v>3256.82</v>
      </c>
      <c r="H32" s="38">
        <v>8.2316073744539615</v>
      </c>
      <c r="I32" s="38">
        <v>40.743918379722963</v>
      </c>
      <c r="J32" s="38">
        <v>106.08</v>
      </c>
      <c r="K32" s="38">
        <v>3342.43</v>
      </c>
      <c r="L32" s="38">
        <v>43.403399863379427</v>
      </c>
      <c r="M32" s="38">
        <v>36.618209367712524</v>
      </c>
      <c r="N32" s="38">
        <v>99.69</v>
      </c>
      <c r="O32" s="38">
        <v>3117.57</v>
      </c>
      <c r="P32" s="38">
        <v>13.555159597164355</v>
      </c>
      <c r="Q32" s="38">
        <v>313.62817719916876</v>
      </c>
      <c r="R32" s="38">
        <v>114.97</v>
      </c>
      <c r="S32" s="38">
        <v>2934.4</v>
      </c>
      <c r="T32" s="38">
        <v>17.68871740582097</v>
      </c>
      <c r="U32" s="38">
        <v>22.442514026452159</v>
      </c>
      <c r="V32" s="38">
        <v>131.72999999999999</v>
      </c>
      <c r="W32" s="38">
        <v>2940.29</v>
      </c>
      <c r="X32" s="38">
        <v>29.206395421024929</v>
      </c>
      <c r="Y32" s="38">
        <v>15.946645384287248</v>
      </c>
      <c r="Z32" s="38">
        <v>214.45</v>
      </c>
      <c r="AA32" s="38">
        <v>2849.72</v>
      </c>
      <c r="AB32" s="38">
        <v>77.208491999999993</v>
      </c>
      <c r="AC32" s="39">
        <v>-57.217621000000008</v>
      </c>
    </row>
    <row r="33" spans="1:29" x14ac:dyDescent="0.25">
      <c r="A33" s="42" t="s">
        <v>149</v>
      </c>
      <c r="B33" s="38"/>
      <c r="C33" s="38"/>
      <c r="D33" s="38"/>
      <c r="E33" s="38"/>
      <c r="F33" s="38">
        <v>0.19</v>
      </c>
      <c r="G33" s="38">
        <v>0.02</v>
      </c>
      <c r="H33" s="38"/>
      <c r="I33" s="38"/>
      <c r="J33" s="38">
        <v>0.2</v>
      </c>
      <c r="K33" s="38">
        <v>0.06</v>
      </c>
      <c r="L33" s="38"/>
      <c r="M33" s="38"/>
      <c r="N33" s="38">
        <v>0.17</v>
      </c>
      <c r="O33" s="38">
        <v>0.19</v>
      </c>
      <c r="P33" s="38"/>
      <c r="Q33" s="38"/>
      <c r="R33" s="38">
        <v>0.19</v>
      </c>
      <c r="S33" s="38">
        <v>0.05</v>
      </c>
      <c r="T33" s="38"/>
      <c r="U33" s="38"/>
      <c r="V33" s="38">
        <v>0.16</v>
      </c>
      <c r="W33" s="38">
        <v>0.05</v>
      </c>
      <c r="X33" s="38"/>
      <c r="Y33" s="38"/>
      <c r="Z33" s="38">
        <v>0.15</v>
      </c>
      <c r="AA33" s="38">
        <v>0.09</v>
      </c>
      <c r="AB33" s="38"/>
      <c r="AC33" s="39"/>
    </row>
    <row r="34" spans="1:29" x14ac:dyDescent="0.25">
      <c r="A34" s="42" t="s">
        <v>150</v>
      </c>
      <c r="B34" s="38"/>
      <c r="C34" s="38"/>
      <c r="D34" s="38"/>
      <c r="E34" s="38"/>
      <c r="F34" s="38"/>
      <c r="G34" s="38">
        <v>0.31</v>
      </c>
      <c r="H34" s="38"/>
      <c r="I34" s="38"/>
      <c r="J34" s="38"/>
      <c r="K34" s="38">
        <v>0.3</v>
      </c>
      <c r="L34" s="38"/>
      <c r="M34" s="38"/>
      <c r="N34" s="38"/>
      <c r="O34" s="38">
        <v>0.78</v>
      </c>
      <c r="P34" s="38"/>
      <c r="Q34" s="38"/>
      <c r="R34" s="38"/>
      <c r="S34" s="38">
        <v>0.77</v>
      </c>
      <c r="T34" s="38"/>
      <c r="U34" s="38"/>
      <c r="V34" s="38"/>
      <c r="W34" s="38">
        <v>0.35</v>
      </c>
      <c r="X34" s="38"/>
      <c r="Y34" s="38"/>
      <c r="Z34" s="38"/>
      <c r="AA34" s="38">
        <v>0.5</v>
      </c>
      <c r="AB34" s="38"/>
      <c r="AC34" s="39"/>
    </row>
    <row r="35" spans="1:29" x14ac:dyDescent="0.25">
      <c r="A35" s="42" t="s">
        <v>70</v>
      </c>
      <c r="B35" s="38">
        <v>2.0699999999999998</v>
      </c>
      <c r="C35" s="38">
        <v>576.32000000000005</v>
      </c>
      <c r="D35" s="38">
        <v>-0.21047866968465606</v>
      </c>
      <c r="E35" s="38">
        <v>14.93016798004936</v>
      </c>
      <c r="F35" s="38">
        <v>18.32</v>
      </c>
      <c r="G35" s="38">
        <v>615.52</v>
      </c>
      <c r="H35" s="38">
        <v>0.14374262740342714</v>
      </c>
      <c r="I35" s="38">
        <v>6.6728416293563591</v>
      </c>
      <c r="J35" s="38">
        <v>19.559999999999999</v>
      </c>
      <c r="K35" s="38">
        <v>665.49</v>
      </c>
      <c r="L35" s="38">
        <v>7.6888746362867924E-2</v>
      </c>
      <c r="M35" s="38">
        <v>-7.2468022643889585</v>
      </c>
      <c r="N35" s="38">
        <v>16</v>
      </c>
      <c r="O35" s="38">
        <v>670.15</v>
      </c>
      <c r="P35" s="38">
        <v>0.1838172127698143</v>
      </c>
      <c r="Q35" s="38">
        <v>87.681451170627</v>
      </c>
      <c r="R35" s="38">
        <v>18.149999999999999</v>
      </c>
      <c r="S35" s="38">
        <v>878.44</v>
      </c>
      <c r="T35" s="38">
        <v>5.7403075782307439E-2</v>
      </c>
      <c r="U35" s="38">
        <v>159.12570682411561</v>
      </c>
      <c r="V35" s="38">
        <v>15.02</v>
      </c>
      <c r="W35" s="38">
        <v>664.78</v>
      </c>
      <c r="X35" s="38">
        <v>-0.1405248853769579</v>
      </c>
      <c r="Y35" s="38">
        <v>9.588073071825681</v>
      </c>
      <c r="Z35" s="38">
        <v>15.25</v>
      </c>
      <c r="AA35" s="38"/>
      <c r="AB35" s="38">
        <v>0.13949600000000001</v>
      </c>
      <c r="AC35" s="39">
        <v>-166.03374599999995</v>
      </c>
    </row>
    <row r="36" spans="1:29" x14ac:dyDescent="0.25">
      <c r="A36" s="42" t="s">
        <v>151</v>
      </c>
      <c r="B36" s="38"/>
      <c r="C36" s="38"/>
      <c r="D36" s="38"/>
      <c r="E36" s="38"/>
      <c r="F36" s="38"/>
      <c r="G36" s="38"/>
      <c r="H36" s="38"/>
      <c r="I36" s="38"/>
      <c r="J36" s="38">
        <v>0.06</v>
      </c>
      <c r="K36" s="38"/>
      <c r="L36" s="38"/>
      <c r="M36" s="38"/>
      <c r="N36" s="38">
        <v>0.06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9"/>
    </row>
    <row r="37" spans="1:29" x14ac:dyDescent="0.25">
      <c r="A37" s="42" t="s">
        <v>71</v>
      </c>
      <c r="B37" s="38">
        <v>0.02</v>
      </c>
      <c r="C37" s="38">
        <v>45.29</v>
      </c>
      <c r="D37" s="38">
        <v>4.6307250000000001E-2</v>
      </c>
      <c r="E37" s="38">
        <v>31.594556355381471</v>
      </c>
      <c r="F37" s="38">
        <v>0.56999999999999995</v>
      </c>
      <c r="G37" s="38">
        <v>54.02</v>
      </c>
      <c r="H37" s="38">
        <v>7.1348410000000001E-2</v>
      </c>
      <c r="I37" s="38">
        <v>6.7888949174141517</v>
      </c>
      <c r="J37" s="38">
        <v>0.6</v>
      </c>
      <c r="K37" s="38">
        <v>67.03</v>
      </c>
      <c r="L37" s="38">
        <v>0.87577450000000001</v>
      </c>
      <c r="M37" s="38">
        <v>120.41101268999999</v>
      </c>
      <c r="N37" s="38">
        <v>0.49</v>
      </c>
      <c r="O37" s="38"/>
      <c r="P37" s="38">
        <v>6.4054100000000003E-3</v>
      </c>
      <c r="Q37" s="38">
        <v>168.02240899999998</v>
      </c>
      <c r="R37" s="38">
        <v>0.55000000000000004</v>
      </c>
      <c r="S37" s="38">
        <v>37.92</v>
      </c>
      <c r="T37" s="38"/>
      <c r="U37" s="38">
        <v>92.954012230000004</v>
      </c>
      <c r="V37" s="38">
        <v>0.46</v>
      </c>
      <c r="W37" s="38">
        <v>-11.85</v>
      </c>
      <c r="X37" s="38">
        <v>0.15523891000000001</v>
      </c>
      <c r="Y37" s="38">
        <v>17.580950640000001</v>
      </c>
      <c r="Z37" s="38">
        <v>0.46</v>
      </c>
      <c r="AA37" s="38">
        <v>9.51</v>
      </c>
      <c r="AB37" s="38">
        <v>0.02</v>
      </c>
      <c r="AC37" s="39">
        <v>59.602132000000012</v>
      </c>
    </row>
    <row r="38" spans="1:29" x14ac:dyDescent="0.25">
      <c r="A38" s="42" t="s">
        <v>129</v>
      </c>
      <c r="B38" s="38">
        <v>28.48</v>
      </c>
      <c r="C38" s="38"/>
      <c r="D38" s="38"/>
      <c r="E38" s="38"/>
      <c r="F38" s="38">
        <v>27.57</v>
      </c>
      <c r="G38" s="38"/>
      <c r="H38" s="38"/>
      <c r="I38" s="38"/>
      <c r="J38" s="38">
        <v>4.42</v>
      </c>
      <c r="K38" s="38"/>
      <c r="L38" s="38"/>
      <c r="M38" s="38"/>
      <c r="N38" s="38">
        <v>3.77</v>
      </c>
      <c r="O38" s="38"/>
      <c r="P38" s="38"/>
      <c r="Q38" s="38"/>
      <c r="R38" s="38">
        <v>3.56</v>
      </c>
      <c r="S38" s="38"/>
      <c r="T38" s="38"/>
      <c r="U38" s="38"/>
      <c r="V38" s="38">
        <v>2.9</v>
      </c>
      <c r="W38" s="38"/>
      <c r="X38" s="38"/>
      <c r="Y38" s="38"/>
      <c r="Z38" s="38">
        <v>16.53</v>
      </c>
      <c r="AA38" s="38"/>
      <c r="AB38" s="38"/>
      <c r="AC38" s="39"/>
    </row>
    <row r="39" spans="1:29" x14ac:dyDescent="0.25">
      <c r="A39" s="42" t="s">
        <v>152</v>
      </c>
      <c r="B39" s="38">
        <v>0.01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>
        <v>3.46</v>
      </c>
      <c r="S39" s="38"/>
      <c r="T39" s="38"/>
      <c r="U39" s="38"/>
      <c r="V39" s="38">
        <v>4.7699999999999996</v>
      </c>
      <c r="W39" s="38"/>
      <c r="X39" s="38"/>
      <c r="Y39" s="38"/>
      <c r="Z39" s="38">
        <v>2.63</v>
      </c>
      <c r="AA39" s="38"/>
      <c r="AB39" s="38"/>
      <c r="AC39" s="39"/>
    </row>
    <row r="40" spans="1:29" x14ac:dyDescent="0.25">
      <c r="A40" s="42" t="s">
        <v>153</v>
      </c>
      <c r="B40" s="38"/>
      <c r="C40" s="38"/>
      <c r="D40" s="38"/>
      <c r="E40" s="38"/>
      <c r="F40" s="38">
        <v>0.08</v>
      </c>
      <c r="G40" s="38"/>
      <c r="H40" s="38"/>
      <c r="I40" s="38"/>
      <c r="J40" s="38">
        <v>0.08</v>
      </c>
      <c r="K40" s="38"/>
      <c r="L40" s="38"/>
      <c r="M40" s="38"/>
      <c r="N40" s="38">
        <v>7.0000000000000007E-2</v>
      </c>
      <c r="O40" s="38"/>
      <c r="P40" s="38"/>
      <c r="Q40" s="38"/>
      <c r="R40" s="38">
        <v>0.06</v>
      </c>
      <c r="S40" s="38">
        <v>0.01</v>
      </c>
      <c r="T40" s="38"/>
      <c r="U40" s="38"/>
      <c r="V40" s="38">
        <v>0.05</v>
      </c>
      <c r="W40" s="38">
        <v>0.01</v>
      </c>
      <c r="X40" s="38"/>
      <c r="Y40" s="38"/>
      <c r="Z40" s="38">
        <v>0.05</v>
      </c>
      <c r="AA40" s="38">
        <v>0.01</v>
      </c>
      <c r="AB40" s="38"/>
      <c r="AC40" s="39"/>
    </row>
    <row r="41" spans="1:29" x14ac:dyDescent="0.25">
      <c r="A41" s="42" t="s">
        <v>15</v>
      </c>
      <c r="B41" s="38">
        <v>421.66</v>
      </c>
      <c r="C41" s="38">
        <v>229.74</v>
      </c>
      <c r="D41" s="38">
        <v>-452.39421819308575</v>
      </c>
      <c r="E41" s="38">
        <v>11.618043814091934</v>
      </c>
      <c r="F41" s="38">
        <v>545.19000000000005</v>
      </c>
      <c r="G41" s="38">
        <v>264.49</v>
      </c>
      <c r="H41" s="38">
        <v>362.33522148354308</v>
      </c>
      <c r="I41" s="38">
        <v>12.805740030560749</v>
      </c>
      <c r="J41" s="38">
        <v>623.65</v>
      </c>
      <c r="K41" s="38">
        <v>275.42</v>
      </c>
      <c r="L41" s="38">
        <v>184.39012858004691</v>
      </c>
      <c r="M41" s="38">
        <v>16.90257875915789</v>
      </c>
      <c r="N41" s="38">
        <v>558.72</v>
      </c>
      <c r="O41" s="38">
        <v>295.86</v>
      </c>
      <c r="P41" s="38">
        <v>258.61564088272507</v>
      </c>
      <c r="Q41" s="38">
        <v>30.116818048411663</v>
      </c>
      <c r="R41" s="38">
        <v>671.93</v>
      </c>
      <c r="S41" s="38">
        <v>280.64</v>
      </c>
      <c r="T41" s="38">
        <v>283.94673137143252</v>
      </c>
      <c r="U41" s="38">
        <v>10.805634638725873</v>
      </c>
      <c r="V41" s="38">
        <v>544.57000000000005</v>
      </c>
      <c r="W41" s="38">
        <v>278.58</v>
      </c>
      <c r="X41" s="38">
        <v>133.3898408973225</v>
      </c>
      <c r="Y41" s="38">
        <v>8.1824698436299794</v>
      </c>
      <c r="Z41" s="38">
        <v>573.74</v>
      </c>
      <c r="AA41" s="38">
        <v>296.69</v>
      </c>
      <c r="AB41" s="38">
        <v>96.600899999999996</v>
      </c>
      <c r="AC41" s="39">
        <v>20.236689999999999</v>
      </c>
    </row>
    <row r="42" spans="1:29" x14ac:dyDescent="0.25">
      <c r="A42" s="42" t="s">
        <v>16</v>
      </c>
      <c r="B42" s="38">
        <v>13963.36</v>
      </c>
      <c r="C42" s="38">
        <v>38388.410000000003</v>
      </c>
      <c r="D42" s="38">
        <v>2374.439496056707</v>
      </c>
      <c r="E42" s="38">
        <v>3301.0067299564416</v>
      </c>
      <c r="F42" s="38">
        <v>14473.27</v>
      </c>
      <c r="G42" s="38">
        <v>41264.58</v>
      </c>
      <c r="H42" s="38">
        <v>1009.9349129810313</v>
      </c>
      <c r="I42" s="38">
        <v>1794.6894087298967</v>
      </c>
      <c r="J42" s="38">
        <v>11926.24</v>
      </c>
      <c r="K42" s="38">
        <v>43729.13</v>
      </c>
      <c r="L42" s="38">
        <v>-827.09420494324263</v>
      </c>
      <c r="M42" s="38">
        <v>1401.3980976016849</v>
      </c>
      <c r="N42" s="38">
        <v>12208.98</v>
      </c>
      <c r="O42" s="38">
        <v>13129.72</v>
      </c>
      <c r="P42" s="38">
        <v>1222.7321435388201</v>
      </c>
      <c r="Q42" s="38">
        <v>884.98361364723837</v>
      </c>
      <c r="R42" s="38">
        <v>7225.53</v>
      </c>
      <c r="S42" s="38">
        <v>7239.13</v>
      </c>
      <c r="T42" s="38">
        <v>990.17465518942697</v>
      </c>
      <c r="U42" s="38">
        <v>665.23911369157531</v>
      </c>
      <c r="V42" s="38">
        <v>5443.45</v>
      </c>
      <c r="W42" s="38">
        <v>3160.95</v>
      </c>
      <c r="X42" s="38">
        <v>768.49976804168023</v>
      </c>
      <c r="Y42" s="38">
        <v>-118.91909847220489</v>
      </c>
      <c r="Z42" s="38">
        <v>4957.45</v>
      </c>
      <c r="AA42" s="38">
        <v>2682.86</v>
      </c>
      <c r="AB42" s="38">
        <v>349.81421000000006</v>
      </c>
      <c r="AC42" s="39">
        <v>-150.41030699999999</v>
      </c>
    </row>
    <row r="43" spans="1:29" x14ac:dyDescent="0.25">
      <c r="A43" s="42" t="s">
        <v>154</v>
      </c>
      <c r="B43" s="38">
        <v>0.9</v>
      </c>
      <c r="C43" s="38"/>
      <c r="D43" s="38"/>
      <c r="E43" s="38"/>
      <c r="F43" s="38">
        <v>1.54</v>
      </c>
      <c r="G43" s="38">
        <v>0.13</v>
      </c>
      <c r="H43" s="38">
        <v>1.3199000000000001</v>
      </c>
      <c r="I43" s="38"/>
      <c r="J43" s="38">
        <v>1.57</v>
      </c>
      <c r="K43" s="38">
        <v>0.13</v>
      </c>
      <c r="L43" s="38"/>
      <c r="M43" s="38"/>
      <c r="N43" s="38">
        <v>1.42</v>
      </c>
      <c r="O43" s="38">
        <v>0.13</v>
      </c>
      <c r="P43" s="38"/>
      <c r="Q43" s="38"/>
      <c r="R43" s="38">
        <v>0.57999999999999996</v>
      </c>
      <c r="S43" s="38">
        <v>0.13</v>
      </c>
      <c r="T43" s="38">
        <v>7.2210000000000001</v>
      </c>
      <c r="U43" s="38"/>
      <c r="V43" s="38">
        <v>0.49</v>
      </c>
      <c r="W43" s="38">
        <v>0.13</v>
      </c>
      <c r="X43" s="38"/>
      <c r="Y43" s="38"/>
      <c r="Z43" s="38">
        <v>0.49</v>
      </c>
      <c r="AA43" s="38">
        <v>0.13</v>
      </c>
      <c r="AB43" s="38"/>
      <c r="AC43" s="39"/>
    </row>
    <row r="44" spans="1:29" x14ac:dyDescent="0.25">
      <c r="A44" s="42" t="s">
        <v>73</v>
      </c>
      <c r="B44" s="38"/>
      <c r="C44" s="38"/>
      <c r="D44" s="38">
        <v>-31.720916712950171</v>
      </c>
      <c r="E44" s="38">
        <v>177.36421300000001</v>
      </c>
      <c r="F44" s="38">
        <v>777.36</v>
      </c>
      <c r="G44" s="38"/>
      <c r="H44" s="38">
        <v>7.3940420800000108</v>
      </c>
      <c r="I44" s="38">
        <v>148.02445452000001</v>
      </c>
      <c r="J44" s="38">
        <v>700.85</v>
      </c>
      <c r="K44" s="38"/>
      <c r="L44" s="38">
        <v>-60.547128339999986</v>
      </c>
      <c r="M44" s="38">
        <v>102.87587889</v>
      </c>
      <c r="N44" s="38">
        <v>550.78</v>
      </c>
      <c r="O44" s="38"/>
      <c r="P44" s="38">
        <v>-128.12118317508401</v>
      </c>
      <c r="Q44" s="38">
        <v>18.330893872248641</v>
      </c>
      <c r="R44" s="38">
        <v>622.54999999999995</v>
      </c>
      <c r="S44" s="38"/>
      <c r="T44" s="38">
        <v>10.224293023098213</v>
      </c>
      <c r="U44" s="38">
        <v>8.0421879854996838</v>
      </c>
      <c r="V44" s="38">
        <v>602.94000000000005</v>
      </c>
      <c r="W44" s="38"/>
      <c r="X44" s="38">
        <v>25.267607813242556</v>
      </c>
      <c r="Y44" s="38">
        <v>17.518746522618429</v>
      </c>
      <c r="Z44" s="38">
        <v>652.15</v>
      </c>
      <c r="AA44" s="38"/>
      <c r="AB44" s="38">
        <v>22.951157000000002</v>
      </c>
      <c r="AC44" s="39">
        <v>10.218138</v>
      </c>
    </row>
    <row r="45" spans="1:29" x14ac:dyDescent="0.25">
      <c r="A45" s="42" t="s">
        <v>208</v>
      </c>
      <c r="B45" s="38"/>
      <c r="C45" s="38"/>
      <c r="D45" s="38"/>
      <c r="E45" s="38"/>
      <c r="F45" s="38">
        <v>0.04</v>
      </c>
      <c r="G45" s="38"/>
      <c r="H45" s="38"/>
      <c r="I45" s="38"/>
      <c r="J45" s="38">
        <v>0.04</v>
      </c>
      <c r="K45" s="38"/>
      <c r="L45" s="38"/>
      <c r="M45" s="38"/>
      <c r="N45" s="38">
        <v>0.04</v>
      </c>
      <c r="O45" s="38"/>
      <c r="P45" s="38"/>
      <c r="Q45" s="38"/>
      <c r="R45" s="38">
        <v>0.04</v>
      </c>
      <c r="S45" s="38"/>
      <c r="T45" s="38"/>
      <c r="U45" s="38"/>
      <c r="V45" s="38">
        <v>0.03</v>
      </c>
      <c r="W45" s="38"/>
      <c r="X45" s="38"/>
      <c r="Y45" s="38"/>
      <c r="Z45" s="38">
        <v>0.03</v>
      </c>
      <c r="AA45" s="38"/>
      <c r="AB45" s="38"/>
      <c r="AC45" s="39"/>
    </row>
    <row r="46" spans="1:29" x14ac:dyDescent="0.25">
      <c r="A46" s="42" t="s">
        <v>155</v>
      </c>
      <c r="B46" s="38"/>
      <c r="C46" s="38">
        <v>0.59</v>
      </c>
      <c r="D46" s="38"/>
      <c r="E46" s="38">
        <v>0.24547366999999998</v>
      </c>
      <c r="F46" s="38">
        <v>0.06</v>
      </c>
      <c r="G46" s="38">
        <v>0.59</v>
      </c>
      <c r="H46" s="38"/>
      <c r="I46" s="38"/>
      <c r="J46" s="38">
        <v>0.06</v>
      </c>
      <c r="K46" s="38">
        <v>0.33</v>
      </c>
      <c r="L46" s="38"/>
      <c r="M46" s="38"/>
      <c r="N46" s="38">
        <v>0.05</v>
      </c>
      <c r="O46" s="38">
        <v>0.32</v>
      </c>
      <c r="P46" s="38"/>
      <c r="Q46" s="38"/>
      <c r="R46" s="38">
        <v>0.06</v>
      </c>
      <c r="S46" s="38"/>
      <c r="T46" s="38"/>
      <c r="U46" s="38"/>
      <c r="V46" s="38">
        <v>0.05</v>
      </c>
      <c r="W46" s="38"/>
      <c r="X46" s="38"/>
      <c r="Y46" s="38"/>
      <c r="Z46" s="38">
        <v>0.05</v>
      </c>
      <c r="AA46" s="38"/>
      <c r="AB46" s="38"/>
      <c r="AC46" s="39"/>
    </row>
    <row r="47" spans="1:29" x14ac:dyDescent="0.25">
      <c r="A47" s="42" t="s">
        <v>156</v>
      </c>
      <c r="B47" s="38">
        <v>0.01</v>
      </c>
      <c r="C47" s="38">
        <v>0.66</v>
      </c>
      <c r="D47" s="38"/>
      <c r="E47" s="38"/>
      <c r="F47" s="38">
        <v>0.11</v>
      </c>
      <c r="G47" s="38">
        <v>0.66</v>
      </c>
      <c r="H47" s="38"/>
      <c r="I47" s="38"/>
      <c r="J47" s="38">
        <v>0.12</v>
      </c>
      <c r="K47" s="38">
        <v>0.66</v>
      </c>
      <c r="L47" s="38"/>
      <c r="M47" s="38"/>
      <c r="N47" s="38">
        <v>0.1</v>
      </c>
      <c r="O47" s="38">
        <v>0.71</v>
      </c>
      <c r="P47" s="38"/>
      <c r="Q47" s="38"/>
      <c r="R47" s="38">
        <v>0.1</v>
      </c>
      <c r="S47" s="38"/>
      <c r="T47" s="38"/>
      <c r="U47" s="38">
        <v>7.47465768</v>
      </c>
      <c r="V47" s="38">
        <v>0.09</v>
      </c>
      <c r="W47" s="38"/>
      <c r="X47" s="38"/>
      <c r="Y47" s="38">
        <v>27.037756000000002</v>
      </c>
      <c r="Z47" s="38">
        <v>0.08</v>
      </c>
      <c r="AA47" s="38"/>
      <c r="AB47" s="38"/>
      <c r="AC47" s="39">
        <v>69.194337000000004</v>
      </c>
    </row>
    <row r="48" spans="1:29" x14ac:dyDescent="0.25">
      <c r="A48" s="42" t="s">
        <v>157</v>
      </c>
      <c r="B48" s="38"/>
      <c r="C48" s="38"/>
      <c r="D48" s="38"/>
      <c r="E48" s="38"/>
      <c r="F48" s="38">
        <v>1.07</v>
      </c>
      <c r="G48" s="38"/>
      <c r="H48" s="38"/>
      <c r="I48" s="38"/>
      <c r="J48" s="38">
        <v>1.1299999999999999</v>
      </c>
      <c r="K48" s="38">
        <v>0.17</v>
      </c>
      <c r="L48" s="38"/>
      <c r="M48" s="38">
        <v>0.18</v>
      </c>
      <c r="N48" s="38">
        <v>0.94</v>
      </c>
      <c r="O48" s="38">
        <v>0.17</v>
      </c>
      <c r="P48" s="38"/>
      <c r="Q48" s="38"/>
      <c r="R48" s="38">
        <v>1.06</v>
      </c>
      <c r="S48" s="38">
        <v>0.16</v>
      </c>
      <c r="T48" s="38"/>
      <c r="U48" s="38">
        <v>-8.3584999999999996E-3</v>
      </c>
      <c r="V48" s="38">
        <v>0.88</v>
      </c>
      <c r="W48" s="38">
        <v>0.16</v>
      </c>
      <c r="X48" s="38"/>
      <c r="Y48" s="38"/>
      <c r="Z48" s="38">
        <v>0.88</v>
      </c>
      <c r="AA48" s="38">
        <v>0.16</v>
      </c>
      <c r="AB48" s="38"/>
      <c r="AC48" s="39"/>
    </row>
    <row r="49" spans="1:29" x14ac:dyDescent="0.25">
      <c r="A49" s="42" t="s">
        <v>158</v>
      </c>
      <c r="B49" s="38"/>
      <c r="C49" s="38">
        <v>0.34</v>
      </c>
      <c r="D49" s="38"/>
      <c r="E49" s="38"/>
      <c r="F49" s="38">
        <v>0.2</v>
      </c>
      <c r="G49" s="38">
        <v>0.34</v>
      </c>
      <c r="H49" s="38"/>
      <c r="I49" s="38"/>
      <c r="J49" s="38">
        <v>0.21</v>
      </c>
      <c r="K49" s="38">
        <v>0.34</v>
      </c>
      <c r="L49" s="38"/>
      <c r="M49" s="38"/>
      <c r="N49" s="38">
        <v>0.18</v>
      </c>
      <c r="O49" s="38">
        <v>0.73</v>
      </c>
      <c r="P49" s="38"/>
      <c r="Q49" s="38"/>
      <c r="R49" s="38">
        <v>0.2</v>
      </c>
      <c r="S49" s="38"/>
      <c r="T49" s="38"/>
      <c r="U49" s="38"/>
      <c r="V49" s="38">
        <v>0.17</v>
      </c>
      <c r="W49" s="38"/>
      <c r="X49" s="38"/>
      <c r="Y49" s="38"/>
      <c r="Z49" s="38">
        <v>0.17</v>
      </c>
      <c r="AA49" s="38"/>
      <c r="AB49" s="38"/>
      <c r="AC49" s="39"/>
    </row>
    <row r="50" spans="1:29" x14ac:dyDescent="0.25">
      <c r="A50" s="42" t="s">
        <v>17</v>
      </c>
      <c r="B50" s="38">
        <v>13089.9</v>
      </c>
      <c r="C50" s="38">
        <v>9426.83</v>
      </c>
      <c r="D50" s="38">
        <v>1483.3063629378942</v>
      </c>
      <c r="E50" s="38">
        <v>738.41816589767859</v>
      </c>
      <c r="F50" s="38">
        <v>17214.259999999998</v>
      </c>
      <c r="G50" s="38">
        <v>8143.67</v>
      </c>
      <c r="H50" s="38">
        <v>223.99159210734953</v>
      </c>
      <c r="I50" s="38">
        <v>392.79196980877396</v>
      </c>
      <c r="J50" s="38">
        <v>18951.91</v>
      </c>
      <c r="K50" s="38">
        <v>9253.2199999999993</v>
      </c>
      <c r="L50" s="38">
        <v>470.04054940163792</v>
      </c>
      <c r="M50" s="38">
        <v>723.66416796502858</v>
      </c>
      <c r="N50" s="38">
        <v>17045.830000000002</v>
      </c>
      <c r="O50" s="38">
        <v>8758.42</v>
      </c>
      <c r="P50" s="38">
        <v>341.1927133707145</v>
      </c>
      <c r="Q50" s="38">
        <v>1077.5371529395356</v>
      </c>
      <c r="R50" s="38">
        <v>21143.22</v>
      </c>
      <c r="S50" s="38">
        <v>9507.09</v>
      </c>
      <c r="T50" s="38">
        <v>245.29299434617587</v>
      </c>
      <c r="U50" s="38">
        <v>1419.749327992522</v>
      </c>
      <c r="V50" s="38">
        <v>18889.07</v>
      </c>
      <c r="W50" s="38">
        <v>10349.68</v>
      </c>
      <c r="X50" s="38">
        <v>-1448.8745657534555</v>
      </c>
      <c r="Y50" s="38">
        <v>2045.9984187054538</v>
      </c>
      <c r="Z50" s="38">
        <v>25420.23</v>
      </c>
      <c r="AA50" s="38">
        <v>10031.43</v>
      </c>
      <c r="AB50" s="38">
        <v>3628.1691769999998</v>
      </c>
      <c r="AC50" s="39">
        <v>908.71155499999986</v>
      </c>
    </row>
    <row r="51" spans="1:29" x14ac:dyDescent="0.25">
      <c r="A51" s="42" t="s">
        <v>74</v>
      </c>
      <c r="B51" s="38">
        <v>47.73</v>
      </c>
      <c r="C51" s="38">
        <v>18.670000000000002</v>
      </c>
      <c r="D51" s="38">
        <v>-0.98153292711467177</v>
      </c>
      <c r="E51" s="38">
        <v>-8.4095896761068527</v>
      </c>
      <c r="F51" s="38">
        <v>133.63999999999999</v>
      </c>
      <c r="G51" s="38">
        <v>46.77</v>
      </c>
      <c r="H51" s="38">
        <v>60.373304009999998</v>
      </c>
      <c r="I51" s="38">
        <v>0.55588127999999992</v>
      </c>
      <c r="J51" s="38">
        <v>80.290000000000006</v>
      </c>
      <c r="K51" s="38">
        <v>71.58</v>
      </c>
      <c r="L51" s="38">
        <v>-6.2132635699999987</v>
      </c>
      <c r="M51" s="38">
        <v>8.3579278299999977</v>
      </c>
      <c r="N51" s="38">
        <v>58.61</v>
      </c>
      <c r="O51" s="38">
        <v>59.77</v>
      </c>
      <c r="P51" s="38">
        <v>1.6422064199999999</v>
      </c>
      <c r="Q51" s="38">
        <v>5.0681412900000007</v>
      </c>
      <c r="R51" s="38">
        <v>50.99</v>
      </c>
      <c r="S51" s="38">
        <v>28.17</v>
      </c>
      <c r="T51" s="38">
        <v>7.0379401900000005</v>
      </c>
      <c r="U51" s="38">
        <v>3.431427519999998</v>
      </c>
      <c r="V51" s="38">
        <v>40.380000000000003</v>
      </c>
      <c r="W51" s="38">
        <v>78.400000000000006</v>
      </c>
      <c r="X51" s="38">
        <v>-3.1146470000000006</v>
      </c>
      <c r="Y51" s="38">
        <v>-3.8066296317184598</v>
      </c>
      <c r="Z51" s="38">
        <v>38.17</v>
      </c>
      <c r="AA51" s="38">
        <v>78.209999999999994</v>
      </c>
      <c r="AB51" s="38">
        <v>1.172917</v>
      </c>
      <c r="AC51" s="39">
        <v>-0.38348400000000005</v>
      </c>
    </row>
    <row r="52" spans="1:29" x14ac:dyDescent="0.25">
      <c r="A52" s="42" t="s">
        <v>75</v>
      </c>
      <c r="B52" s="38">
        <v>63.34</v>
      </c>
      <c r="C52" s="38">
        <v>36.25</v>
      </c>
      <c r="D52" s="38">
        <v>-9.3807751471159833</v>
      </c>
      <c r="E52" s="38"/>
      <c r="F52" s="38">
        <v>69.33</v>
      </c>
      <c r="G52" s="38">
        <v>36.29</v>
      </c>
      <c r="H52" s="38">
        <v>6.9917839999999787E-2</v>
      </c>
      <c r="I52" s="38">
        <v>7.7251920000000002E-2</v>
      </c>
      <c r="J52" s="38">
        <v>80.290000000000006</v>
      </c>
      <c r="K52" s="38">
        <v>34.630000000000003</v>
      </c>
      <c r="L52" s="38">
        <v>10.12931889</v>
      </c>
      <c r="M52" s="38">
        <v>-2.3201267099999998</v>
      </c>
      <c r="N52" s="38">
        <v>76.010000000000005</v>
      </c>
      <c r="O52" s="38">
        <v>20.54</v>
      </c>
      <c r="P52" s="38">
        <v>3.6499485099999998</v>
      </c>
      <c r="Q52" s="38">
        <v>-13.960861550000001</v>
      </c>
      <c r="R52" s="38">
        <v>38.630000000000003</v>
      </c>
      <c r="S52" s="38">
        <v>7.62</v>
      </c>
      <c r="T52" s="38">
        <v>5.1350602000000007</v>
      </c>
      <c r="U52" s="38">
        <v>-12.89154327</v>
      </c>
      <c r="V52" s="38">
        <v>62.44</v>
      </c>
      <c r="W52" s="38">
        <v>6.82</v>
      </c>
      <c r="X52" s="38">
        <v>-5.3601100000000021E-3</v>
      </c>
      <c r="Y52" s="38">
        <v>-0.78828198999999999</v>
      </c>
      <c r="Z52" s="38">
        <v>55.73</v>
      </c>
      <c r="AA52" s="38">
        <v>1.31</v>
      </c>
      <c r="AB52" s="38">
        <v>0.29614800000000008</v>
      </c>
      <c r="AC52" s="39">
        <v>-5.5000790000000004</v>
      </c>
    </row>
    <row r="53" spans="1:29" x14ac:dyDescent="0.25">
      <c r="A53" s="42" t="s">
        <v>159</v>
      </c>
      <c r="B53" s="38"/>
      <c r="C53" s="38"/>
      <c r="D53" s="38"/>
      <c r="E53" s="38"/>
      <c r="F53" s="38">
        <v>0.28000000000000003</v>
      </c>
      <c r="G53" s="38"/>
      <c r="H53" s="38"/>
      <c r="I53" s="38"/>
      <c r="J53" s="38">
        <v>0.3</v>
      </c>
      <c r="K53" s="38"/>
      <c r="L53" s="38"/>
      <c r="M53" s="38"/>
      <c r="N53" s="38">
        <v>0.25</v>
      </c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29" x14ac:dyDescent="0.25">
      <c r="A54" s="42" t="s">
        <v>76</v>
      </c>
      <c r="B54" s="38">
        <v>719.38</v>
      </c>
      <c r="C54" s="38">
        <v>1293.3399999999999</v>
      </c>
      <c r="D54" s="38">
        <v>136.13327940011735</v>
      </c>
      <c r="E54" s="38">
        <v>21.988165229999979</v>
      </c>
      <c r="F54" s="38">
        <v>710.81</v>
      </c>
      <c r="G54" s="38">
        <v>1389.32</v>
      </c>
      <c r="H54" s="38">
        <v>-29.609588068675762</v>
      </c>
      <c r="I54" s="38">
        <v>85.782653268706923</v>
      </c>
      <c r="J54" s="38">
        <v>1149.43</v>
      </c>
      <c r="K54" s="38">
        <v>488.04</v>
      </c>
      <c r="L54" s="38">
        <v>573.45711843208619</v>
      </c>
      <c r="M54" s="38">
        <v>-971.86561836914336</v>
      </c>
      <c r="N54" s="38">
        <v>1168.22</v>
      </c>
      <c r="O54" s="38">
        <v>471.32</v>
      </c>
      <c r="P54" s="38">
        <v>135.26336949938866</v>
      </c>
      <c r="Q54" s="38">
        <v>1.0538798888549081</v>
      </c>
      <c r="R54" s="38">
        <v>3169.65</v>
      </c>
      <c r="S54" s="38">
        <v>468.17</v>
      </c>
      <c r="T54" s="38">
        <v>2687.2878490357907</v>
      </c>
      <c r="U54" s="38">
        <v>-3.6754645524983118</v>
      </c>
      <c r="V54" s="38">
        <v>2672.45</v>
      </c>
      <c r="W54" s="38">
        <v>565.66</v>
      </c>
      <c r="X54" s="38">
        <v>2297.1848020082102</v>
      </c>
      <c r="Y54" s="38">
        <v>138.47293112061394</v>
      </c>
      <c r="Z54" s="38">
        <v>2439.52</v>
      </c>
      <c r="AA54" s="38">
        <v>628.45000000000005</v>
      </c>
      <c r="AB54" s="38">
        <v>848.4340739999999</v>
      </c>
      <c r="AC54" s="39">
        <v>196.46474999999998</v>
      </c>
    </row>
    <row r="55" spans="1:29" x14ac:dyDescent="0.25">
      <c r="A55" s="42" t="s">
        <v>160</v>
      </c>
      <c r="B55" s="38">
        <v>0.19</v>
      </c>
      <c r="C55" s="38">
        <v>0.35</v>
      </c>
      <c r="D55" s="38"/>
      <c r="E55" s="38"/>
      <c r="F55" s="38">
        <v>0.24</v>
      </c>
      <c r="G55" s="38">
        <v>0.34</v>
      </c>
      <c r="H55" s="38"/>
      <c r="I55" s="38"/>
      <c r="J55" s="38">
        <v>0.25</v>
      </c>
      <c r="K55" s="38">
        <v>0.34</v>
      </c>
      <c r="L55" s="38"/>
      <c r="M55" s="38"/>
      <c r="N55" s="38">
        <v>0.21</v>
      </c>
      <c r="O55" s="38">
        <v>0.91</v>
      </c>
      <c r="P55" s="38"/>
      <c r="Q55" s="38"/>
      <c r="R55" s="38">
        <v>0.02</v>
      </c>
      <c r="S55" s="38">
        <v>0.9</v>
      </c>
      <c r="T55" s="38"/>
      <c r="U55" s="38"/>
      <c r="V55" s="38">
        <v>0.01</v>
      </c>
      <c r="W55" s="38">
        <v>0.93</v>
      </c>
      <c r="X55" s="38"/>
      <c r="Y55" s="38"/>
      <c r="Z55" s="38">
        <v>0.01</v>
      </c>
      <c r="AA55" s="38">
        <v>2.99</v>
      </c>
      <c r="AB55" s="38"/>
      <c r="AC55" s="39">
        <v>0.59867400000000004</v>
      </c>
    </row>
    <row r="56" spans="1:29" x14ac:dyDescent="0.25">
      <c r="A56" s="42" t="s">
        <v>18</v>
      </c>
      <c r="B56" s="38">
        <v>83.82</v>
      </c>
      <c r="C56" s="38">
        <v>631.13</v>
      </c>
      <c r="D56" s="38">
        <v>-5.1974603190141973E-2</v>
      </c>
      <c r="E56" s="38">
        <v>11.991769379999999</v>
      </c>
      <c r="F56" s="38">
        <v>169.61</v>
      </c>
      <c r="G56" s="38">
        <v>684.87</v>
      </c>
      <c r="H56" s="38">
        <v>-0.24480213159529601</v>
      </c>
      <c r="I56" s="38">
        <v>15.226772383507468</v>
      </c>
      <c r="J56" s="38">
        <v>49.21</v>
      </c>
      <c r="K56" s="38">
        <v>735.38</v>
      </c>
      <c r="L56" s="38">
        <v>0.10869914999456531</v>
      </c>
      <c r="M56" s="38">
        <v>30.056916751712194</v>
      </c>
      <c r="N56" s="38">
        <v>44.86</v>
      </c>
      <c r="O56" s="38">
        <v>670.58</v>
      </c>
      <c r="P56" s="38">
        <v>-2.9924330325414839</v>
      </c>
      <c r="Q56" s="38">
        <v>17.636432589999998</v>
      </c>
      <c r="R56" s="38">
        <v>48.26</v>
      </c>
      <c r="S56" s="38">
        <v>664.22</v>
      </c>
      <c r="T56" s="38">
        <v>0.29364872000000009</v>
      </c>
      <c r="U56" s="38">
        <v>38.502212280000002</v>
      </c>
      <c r="V56" s="38">
        <v>28.7</v>
      </c>
      <c r="W56" s="38">
        <v>651.91999999999996</v>
      </c>
      <c r="X56" s="38">
        <v>0.52758311999999985</v>
      </c>
      <c r="Y56" s="38">
        <v>16.220464539999998</v>
      </c>
      <c r="Z56" s="38">
        <v>32.479999999999997</v>
      </c>
      <c r="AA56" s="38">
        <v>674.12</v>
      </c>
      <c r="AB56" s="38">
        <v>1.4366809999999999</v>
      </c>
      <c r="AC56" s="39">
        <v>53.162823000000003</v>
      </c>
    </row>
    <row r="57" spans="1:29" x14ac:dyDescent="0.25">
      <c r="A57" s="42" t="s">
        <v>19</v>
      </c>
      <c r="B57" s="38">
        <v>11.87</v>
      </c>
      <c r="C57" s="38">
        <v>302.37</v>
      </c>
      <c r="D57" s="38">
        <v>-19.356426369746011</v>
      </c>
      <c r="E57" s="38">
        <v>-130.87289778035154</v>
      </c>
      <c r="F57" s="38">
        <v>129.53</v>
      </c>
      <c r="G57" s="38">
        <v>350.03</v>
      </c>
      <c r="H57" s="38">
        <v>-40.23421039316289</v>
      </c>
      <c r="I57" s="38">
        <v>26.679877279999999</v>
      </c>
      <c r="J57" s="38">
        <v>138.26</v>
      </c>
      <c r="K57" s="38">
        <v>401.74</v>
      </c>
      <c r="L57" s="38">
        <v>-48.448325285485865</v>
      </c>
      <c r="M57" s="38">
        <v>66.390156241785775</v>
      </c>
      <c r="N57" s="38">
        <v>115.92</v>
      </c>
      <c r="O57" s="38">
        <v>364.59</v>
      </c>
      <c r="P57" s="38">
        <v>-9.5887348314795933</v>
      </c>
      <c r="Q57" s="38">
        <v>48.418678520937412</v>
      </c>
      <c r="R57" s="38">
        <v>123.09</v>
      </c>
      <c r="S57" s="38">
        <v>388.67</v>
      </c>
      <c r="T57" s="38">
        <v>2.8835585811602611</v>
      </c>
      <c r="U57" s="38">
        <v>61.730998647196529</v>
      </c>
      <c r="V57" s="38">
        <v>104.2</v>
      </c>
      <c r="W57" s="38">
        <v>352.09</v>
      </c>
      <c r="X57" s="38">
        <v>-4.4411335330859876</v>
      </c>
      <c r="Y57" s="38">
        <v>47.006051118471731</v>
      </c>
      <c r="Z57" s="38">
        <v>104.46</v>
      </c>
      <c r="AA57" s="38">
        <v>419.56</v>
      </c>
      <c r="AB57" s="38">
        <v>3.3065329999999999</v>
      </c>
      <c r="AC57" s="39">
        <v>126.08846299999999</v>
      </c>
    </row>
    <row r="58" spans="1:29" x14ac:dyDescent="0.25">
      <c r="A58" s="42" t="s">
        <v>209</v>
      </c>
      <c r="B58" s="38"/>
      <c r="C58" s="38"/>
      <c r="D58" s="38"/>
      <c r="E58" s="38"/>
      <c r="F58" s="38"/>
      <c r="G58" s="38"/>
      <c r="H58" s="38"/>
      <c r="I58" s="38"/>
      <c r="J58" s="38"/>
      <c r="K58" s="38">
        <v>0.02</v>
      </c>
      <c r="L58" s="38"/>
      <c r="M58" s="38"/>
      <c r="N58" s="38"/>
      <c r="O58" s="38">
        <v>0.02</v>
      </c>
      <c r="P58" s="38"/>
      <c r="Q58" s="38"/>
      <c r="R58" s="38"/>
      <c r="S58" s="38">
        <v>0.02</v>
      </c>
      <c r="T58" s="38"/>
      <c r="U58" s="38"/>
      <c r="V58" s="38"/>
      <c r="W58" s="38">
        <v>0.02</v>
      </c>
      <c r="X58" s="38"/>
      <c r="Y58" s="38"/>
      <c r="Z58" s="38"/>
      <c r="AA58" s="38">
        <v>0.01</v>
      </c>
      <c r="AB58" s="38"/>
      <c r="AC58" s="39"/>
    </row>
    <row r="59" spans="1:29" x14ac:dyDescent="0.25">
      <c r="A59" s="42" t="s">
        <v>20</v>
      </c>
      <c r="B59" s="38">
        <v>553.27</v>
      </c>
      <c r="C59" s="38">
        <v>1321.02</v>
      </c>
      <c r="D59" s="38">
        <v>49.445037074100796</v>
      </c>
      <c r="E59" s="38">
        <v>400.55012136553228</v>
      </c>
      <c r="F59" s="38">
        <v>827.84</v>
      </c>
      <c r="G59" s="38">
        <v>1670.95</v>
      </c>
      <c r="H59" s="38">
        <v>21.835941587798459</v>
      </c>
      <c r="I59" s="38">
        <v>307.46058760004985</v>
      </c>
      <c r="J59" s="38">
        <v>846.9</v>
      </c>
      <c r="K59" s="38">
        <v>1684.35</v>
      </c>
      <c r="L59" s="38">
        <v>31.957782634745204</v>
      </c>
      <c r="M59" s="38">
        <v>-180.72068137395468</v>
      </c>
      <c r="N59" s="38">
        <v>753.44</v>
      </c>
      <c r="O59" s="38">
        <v>1430.75</v>
      </c>
      <c r="P59" s="38">
        <v>17.014982202534771</v>
      </c>
      <c r="Q59" s="38">
        <v>-67.820358647895262</v>
      </c>
      <c r="R59" s="38">
        <v>719.45</v>
      </c>
      <c r="S59" s="38">
        <v>1342.81</v>
      </c>
      <c r="T59" s="38">
        <v>5.6704539780276946</v>
      </c>
      <c r="U59" s="38">
        <v>-188.64074897345409</v>
      </c>
      <c r="V59" s="38">
        <v>745.16</v>
      </c>
      <c r="W59" s="38">
        <v>1174.3399999999999</v>
      </c>
      <c r="X59" s="38">
        <v>126.26438863748395</v>
      </c>
      <c r="Y59" s="38">
        <v>67.968832557687207</v>
      </c>
      <c r="Z59" s="38">
        <v>979.85</v>
      </c>
      <c r="AA59" s="38">
        <v>1369.36</v>
      </c>
      <c r="AB59" s="38">
        <v>58.265527000000006</v>
      </c>
      <c r="AC59" s="39">
        <v>2.7659549999999982</v>
      </c>
    </row>
    <row r="60" spans="1:29" x14ac:dyDescent="0.25">
      <c r="A60" s="42" t="s">
        <v>77</v>
      </c>
      <c r="B60" s="38">
        <v>0.1</v>
      </c>
      <c r="C60" s="38"/>
      <c r="D60" s="38"/>
      <c r="E60" s="38"/>
      <c r="F60" s="38">
        <v>0.04</v>
      </c>
      <c r="G60" s="38"/>
      <c r="H60" s="38"/>
      <c r="I60" s="38"/>
      <c r="J60" s="38">
        <v>0.04</v>
      </c>
      <c r="K60" s="38"/>
      <c r="L60" s="38"/>
      <c r="M60" s="38"/>
      <c r="N60" s="38">
        <v>0.03</v>
      </c>
      <c r="O60" s="38"/>
      <c r="P60" s="38"/>
      <c r="Q60" s="38"/>
      <c r="R60" s="38">
        <v>0.03</v>
      </c>
      <c r="S60" s="38"/>
      <c r="T60" s="38"/>
      <c r="U60" s="38"/>
      <c r="V60" s="38">
        <v>0.03</v>
      </c>
      <c r="W60" s="38"/>
      <c r="X60" s="38"/>
      <c r="Y60" s="38">
        <v>9.7399999999999984</v>
      </c>
      <c r="Z60" s="38">
        <v>0.03</v>
      </c>
      <c r="AA60" s="38"/>
      <c r="AB60" s="38"/>
      <c r="AC60" s="39">
        <v>-67.56</v>
      </c>
    </row>
    <row r="61" spans="1:29" x14ac:dyDescent="0.25">
      <c r="A61" s="42" t="s">
        <v>21</v>
      </c>
      <c r="B61" s="38">
        <v>10037.52</v>
      </c>
      <c r="C61" s="38">
        <v>8695.99</v>
      </c>
      <c r="D61" s="38">
        <v>2122.4446107560448</v>
      </c>
      <c r="E61" s="38">
        <v>1258.4760368436507</v>
      </c>
      <c r="F61" s="38">
        <v>11539.52</v>
      </c>
      <c r="G61" s="38"/>
      <c r="H61" s="38">
        <v>608.04769854162623</v>
      </c>
      <c r="I61" s="38">
        <v>-111.64624681955027</v>
      </c>
      <c r="J61" s="38">
        <v>11077.89</v>
      </c>
      <c r="K61" s="38">
        <v>9650.39</v>
      </c>
      <c r="L61" s="38">
        <v>831.8994358039231</v>
      </c>
      <c r="M61" s="38">
        <v>865.09614358551437</v>
      </c>
      <c r="N61" s="38">
        <v>10322.200000000001</v>
      </c>
      <c r="O61" s="38">
        <v>9314.75</v>
      </c>
      <c r="P61" s="38">
        <v>597.99451455724432</v>
      </c>
      <c r="Q61" s="38">
        <v>752.33686242784165</v>
      </c>
      <c r="R61" s="38">
        <v>27121.41</v>
      </c>
      <c r="S61" s="38">
        <v>25909.54</v>
      </c>
      <c r="T61" s="38">
        <v>-54.621617883723985</v>
      </c>
      <c r="U61" s="38">
        <v>1195.8755294358136</v>
      </c>
      <c r="V61" s="38"/>
      <c r="W61" s="38"/>
      <c r="X61" s="38">
        <v>1031.728525762142</v>
      </c>
      <c r="Y61" s="38">
        <v>2293.0573697099949</v>
      </c>
      <c r="Z61" s="38"/>
      <c r="AA61" s="38">
        <v>20589.23</v>
      </c>
      <c r="AB61" s="38">
        <v>1392.5492370000002</v>
      </c>
      <c r="AC61" s="39">
        <v>1783.1995540000003</v>
      </c>
    </row>
    <row r="62" spans="1:29" x14ac:dyDescent="0.25">
      <c r="A62" s="42" t="s">
        <v>78</v>
      </c>
      <c r="B62" s="38">
        <v>29.79</v>
      </c>
      <c r="C62" s="38">
        <v>17.63</v>
      </c>
      <c r="D62" s="38">
        <v>-1.9232878019892954</v>
      </c>
      <c r="E62" s="38">
        <v>1.612359352614158</v>
      </c>
      <c r="F62" s="38">
        <v>25.73</v>
      </c>
      <c r="G62" s="38">
        <v>3.54</v>
      </c>
      <c r="H62" s="38">
        <v>-0.65053342221763055</v>
      </c>
      <c r="I62" s="38">
        <v>-0.33450246072775924</v>
      </c>
      <c r="J62" s="38">
        <v>26.36</v>
      </c>
      <c r="K62" s="38">
        <v>20.2</v>
      </c>
      <c r="L62" s="38"/>
      <c r="M62" s="38">
        <v>16.70058805</v>
      </c>
      <c r="N62" s="38">
        <v>22.73</v>
      </c>
      <c r="O62" s="38">
        <v>20.11</v>
      </c>
      <c r="P62" s="38">
        <v>0.32795500181310799</v>
      </c>
      <c r="Q62" s="38">
        <v>-3.4089189408775603E-2</v>
      </c>
      <c r="R62" s="38">
        <v>15.69</v>
      </c>
      <c r="S62" s="38">
        <v>16.260000000000002</v>
      </c>
      <c r="T62" s="38"/>
      <c r="U62" s="38">
        <v>-3.7541951600000001</v>
      </c>
      <c r="V62" s="38">
        <v>13.18</v>
      </c>
      <c r="W62" s="38">
        <v>17.100000000000001</v>
      </c>
      <c r="X62" s="38">
        <v>-5.9999999999999991E-2</v>
      </c>
      <c r="Y62" s="38"/>
      <c r="Z62" s="38">
        <v>17.04</v>
      </c>
      <c r="AA62" s="38">
        <v>16.39</v>
      </c>
      <c r="AB62" s="38">
        <v>-1.8005E-2</v>
      </c>
      <c r="AC62" s="39">
        <v>0.202372</v>
      </c>
    </row>
    <row r="63" spans="1:29" x14ac:dyDescent="0.25">
      <c r="A63" s="42" t="s">
        <v>161</v>
      </c>
      <c r="B63" s="38">
        <v>6.35</v>
      </c>
      <c r="C63" s="38">
        <v>31.36</v>
      </c>
      <c r="D63" s="38">
        <v>-6.2488517814171844</v>
      </c>
      <c r="E63" s="38">
        <v>1.9321540000000001</v>
      </c>
      <c r="F63" s="38">
        <v>1.8</v>
      </c>
      <c r="G63" s="38">
        <v>32.299999999999997</v>
      </c>
      <c r="H63" s="38">
        <v>-4.4519986577989652</v>
      </c>
      <c r="I63" s="38">
        <v>1.3436027699999999</v>
      </c>
      <c r="J63" s="38">
        <v>2.19</v>
      </c>
      <c r="K63" s="38">
        <v>32.39</v>
      </c>
      <c r="L63" s="38">
        <v>0.39878673000000003</v>
      </c>
      <c r="M63" s="38">
        <v>0.53166797999999993</v>
      </c>
      <c r="N63" s="38">
        <v>2.2599999999999998</v>
      </c>
      <c r="O63" s="38">
        <v>33.299999999999997</v>
      </c>
      <c r="P63" s="38">
        <v>0.1855</v>
      </c>
      <c r="Q63" s="38">
        <v>1.2994999999999999</v>
      </c>
      <c r="R63" s="38">
        <v>2.0499999999999998</v>
      </c>
      <c r="S63" s="38">
        <v>35.68</v>
      </c>
      <c r="T63" s="38">
        <v>0.15150500000000006</v>
      </c>
      <c r="U63" s="38">
        <v>2.6962099999999998</v>
      </c>
      <c r="V63" s="38">
        <v>2.14</v>
      </c>
      <c r="W63" s="38">
        <v>36.72</v>
      </c>
      <c r="X63" s="38">
        <v>0.20571899999999999</v>
      </c>
      <c r="Y63" s="38">
        <v>2.0849869000000001</v>
      </c>
      <c r="Z63" s="38">
        <v>2.4300000000000002</v>
      </c>
      <c r="AA63" s="38">
        <v>38.380000000000003</v>
      </c>
      <c r="AB63" s="38">
        <v>0.23803699999999997</v>
      </c>
      <c r="AC63" s="39">
        <v>1.945462</v>
      </c>
    </row>
    <row r="64" spans="1:29" x14ac:dyDescent="0.25">
      <c r="A64" s="42" t="s">
        <v>79</v>
      </c>
      <c r="B64" s="38">
        <v>5.49</v>
      </c>
      <c r="C64" s="38">
        <v>61.93</v>
      </c>
      <c r="D64" s="38">
        <v>0.36076010999999997</v>
      </c>
      <c r="E64" s="38">
        <v>0.90849236000000011</v>
      </c>
      <c r="F64" s="38">
        <v>7.43</v>
      </c>
      <c r="G64" s="38">
        <v>61.65</v>
      </c>
      <c r="H64" s="38">
        <v>0.12994385999999999</v>
      </c>
      <c r="I64" s="38">
        <v>56.745066049999998</v>
      </c>
      <c r="J64" s="38">
        <v>9.02</v>
      </c>
      <c r="K64" s="38">
        <v>61.52</v>
      </c>
      <c r="L64" s="38">
        <v>0.99141354999999987</v>
      </c>
      <c r="M64" s="38">
        <v>0.71697728000000005</v>
      </c>
      <c r="N64" s="38">
        <v>11.55</v>
      </c>
      <c r="O64" s="38">
        <v>60.99</v>
      </c>
      <c r="P64" s="38">
        <v>3.6042162799999997</v>
      </c>
      <c r="Q64" s="38">
        <v>0.24321595000000001</v>
      </c>
      <c r="R64" s="38">
        <v>13.66</v>
      </c>
      <c r="S64" s="38">
        <v>60.84</v>
      </c>
      <c r="T64" s="38">
        <v>1.23185232</v>
      </c>
      <c r="U64" s="38">
        <v>3.9483531599999995</v>
      </c>
      <c r="V64" s="38">
        <v>13.08</v>
      </c>
      <c r="W64" s="38">
        <v>60.08</v>
      </c>
      <c r="X64" s="38">
        <v>0.75740809999999992</v>
      </c>
      <c r="Y64" s="38">
        <v>1.7554378000000002</v>
      </c>
      <c r="Z64" s="38">
        <v>12.88</v>
      </c>
      <c r="AA64" s="38">
        <v>60.7</v>
      </c>
      <c r="AB64" s="38">
        <v>0.16095199999999998</v>
      </c>
      <c r="AC64" s="39">
        <v>1.2256930000000001</v>
      </c>
    </row>
    <row r="65" spans="1:29" x14ac:dyDescent="0.25">
      <c r="A65" s="42" t="s">
        <v>162</v>
      </c>
      <c r="B65" s="38"/>
      <c r="C65" s="38">
        <v>0.06</v>
      </c>
      <c r="D65" s="38"/>
      <c r="E65" s="38"/>
      <c r="F65" s="38">
        <v>0.49</v>
      </c>
      <c r="G65" s="38">
        <v>0.23</v>
      </c>
      <c r="H65" s="38"/>
      <c r="I65" s="38"/>
      <c r="J65" s="38">
        <v>0.51</v>
      </c>
      <c r="K65" s="38">
        <v>0.25</v>
      </c>
      <c r="L65" s="38"/>
      <c r="M65" s="38"/>
      <c r="N65" s="38">
        <v>0.45</v>
      </c>
      <c r="O65" s="38">
        <v>0.25</v>
      </c>
      <c r="P65" s="38"/>
      <c r="Q65" s="38"/>
      <c r="R65" s="38">
        <v>0.31</v>
      </c>
      <c r="S65" s="38">
        <v>0.02</v>
      </c>
      <c r="T65" s="38"/>
      <c r="U65" s="38"/>
      <c r="V65" s="38">
        <v>0.26</v>
      </c>
      <c r="W65" s="38">
        <v>0.04</v>
      </c>
      <c r="X65" s="38"/>
      <c r="Y65" s="38"/>
      <c r="Z65" s="38">
        <v>0.26</v>
      </c>
      <c r="AA65" s="38">
        <v>0.04</v>
      </c>
      <c r="AB65" s="38"/>
      <c r="AC65" s="39"/>
    </row>
    <row r="66" spans="1:29" x14ac:dyDescent="0.25">
      <c r="A66" s="42" t="s">
        <v>163</v>
      </c>
      <c r="B66" s="38"/>
      <c r="C66" s="38">
        <v>0.37</v>
      </c>
      <c r="D66" s="38"/>
      <c r="E66" s="38"/>
      <c r="F66" s="38">
        <v>7.0000000000000007E-2</v>
      </c>
      <c r="G66" s="38">
        <v>0.37</v>
      </c>
      <c r="H66" s="38"/>
      <c r="I66" s="38"/>
      <c r="J66" s="38">
        <v>0.08</v>
      </c>
      <c r="K66" s="38">
        <v>0.37</v>
      </c>
      <c r="L66" s="38"/>
      <c r="M66" s="38"/>
      <c r="N66" s="38">
        <v>0.06</v>
      </c>
      <c r="O66" s="38">
        <v>0.37</v>
      </c>
      <c r="P66" s="38"/>
      <c r="Q66" s="38"/>
      <c r="R66" s="38">
        <v>0.08</v>
      </c>
      <c r="S66" s="38"/>
      <c r="T66" s="38"/>
      <c r="U66" s="38"/>
      <c r="V66" s="38">
        <v>0.06</v>
      </c>
      <c r="W66" s="38"/>
      <c r="X66" s="38"/>
      <c r="Y66" s="38"/>
      <c r="Z66" s="38">
        <v>0.06</v>
      </c>
      <c r="AA66" s="38"/>
      <c r="AB66" s="38"/>
      <c r="AC66" s="39"/>
    </row>
    <row r="67" spans="1:29" x14ac:dyDescent="0.25">
      <c r="A67" s="42" t="s">
        <v>80</v>
      </c>
      <c r="B67" s="38">
        <v>0.47</v>
      </c>
      <c r="C67" s="38">
        <v>0.05</v>
      </c>
      <c r="D67" s="38"/>
      <c r="E67" s="38"/>
      <c r="F67" s="38">
        <v>0.76</v>
      </c>
      <c r="G67" s="38">
        <v>0.05</v>
      </c>
      <c r="H67" s="38"/>
      <c r="I67" s="38"/>
      <c r="J67" s="38">
        <v>1.07</v>
      </c>
      <c r="K67" s="38">
        <v>0.05</v>
      </c>
      <c r="L67" s="38"/>
      <c r="M67" s="38"/>
      <c r="N67" s="38">
        <v>0.98</v>
      </c>
      <c r="O67" s="38">
        <v>0.05</v>
      </c>
      <c r="P67" s="38"/>
      <c r="Q67" s="38"/>
      <c r="R67" s="38">
        <v>0.7</v>
      </c>
      <c r="S67" s="38"/>
      <c r="T67" s="38"/>
      <c r="U67" s="38"/>
      <c r="V67" s="38">
        <v>0.63</v>
      </c>
      <c r="W67" s="38"/>
      <c r="X67" s="38"/>
      <c r="Y67" s="38"/>
      <c r="Z67" s="38">
        <v>0.62</v>
      </c>
      <c r="AA67" s="38"/>
      <c r="AB67" s="38"/>
      <c r="AC67" s="39"/>
    </row>
    <row r="68" spans="1:29" x14ac:dyDescent="0.25">
      <c r="A68" s="42" t="s">
        <v>22</v>
      </c>
      <c r="B68" s="38">
        <v>179.13</v>
      </c>
      <c r="C68" s="38">
        <v>590.48</v>
      </c>
      <c r="D68" s="38">
        <v>12.199786316658992</v>
      </c>
      <c r="E68" s="38">
        <v>15.914910636479284</v>
      </c>
      <c r="F68" s="38">
        <v>508.06</v>
      </c>
      <c r="G68" s="38">
        <v>605.19000000000005</v>
      </c>
      <c r="H68" s="38">
        <v>24.902662385778729</v>
      </c>
      <c r="I68" s="38">
        <v>14.350059965254712</v>
      </c>
      <c r="J68" s="38">
        <v>471.89</v>
      </c>
      <c r="K68" s="38">
        <v>593.51</v>
      </c>
      <c r="L68" s="38">
        <v>-81.419440815293285</v>
      </c>
      <c r="M68" s="38">
        <v>12.08668011</v>
      </c>
      <c r="N68" s="38">
        <v>427.25</v>
      </c>
      <c r="O68" s="38">
        <v>613.73</v>
      </c>
      <c r="P68" s="38">
        <v>29.549603093596325</v>
      </c>
      <c r="Q68" s="38">
        <v>-4.1786883358922866</v>
      </c>
      <c r="R68" s="38">
        <v>477.22</v>
      </c>
      <c r="S68" s="38">
        <v>582.13</v>
      </c>
      <c r="T68" s="38">
        <v>9.5630370637450426</v>
      </c>
      <c r="U68" s="38">
        <v>15.633329500816576</v>
      </c>
      <c r="V68" s="38">
        <v>429.3</v>
      </c>
      <c r="W68" s="38">
        <v>557.64</v>
      </c>
      <c r="X68" s="38">
        <v>26.588764520296635</v>
      </c>
      <c r="Y68" s="38">
        <v>6.6852154348386499</v>
      </c>
      <c r="Z68" s="38">
        <v>473.97</v>
      </c>
      <c r="AA68" s="38">
        <v>567.35</v>
      </c>
      <c r="AB68" s="38">
        <v>26.960946999999997</v>
      </c>
      <c r="AC68" s="39">
        <v>30.658666</v>
      </c>
    </row>
    <row r="69" spans="1:29" x14ac:dyDescent="0.25">
      <c r="A69" s="42" t="s">
        <v>81</v>
      </c>
      <c r="B69" s="38">
        <v>68.27</v>
      </c>
      <c r="C69" s="38">
        <v>38.35</v>
      </c>
      <c r="D69" s="38">
        <v>-16.676265946831577</v>
      </c>
      <c r="E69" s="38">
        <v>5.7351492400000001</v>
      </c>
      <c r="F69" s="38">
        <v>710.15</v>
      </c>
      <c r="G69" s="38">
        <v>107.13</v>
      </c>
      <c r="H69" s="38">
        <v>17.800737983414756</v>
      </c>
      <c r="I69" s="38">
        <v>17.714351320000002</v>
      </c>
      <c r="J69" s="38">
        <v>759.98</v>
      </c>
      <c r="K69" s="38">
        <v>146.63999999999999</v>
      </c>
      <c r="L69" s="38">
        <v>7.9340406068975264</v>
      </c>
      <c r="M69" s="38">
        <v>15.095046655889844</v>
      </c>
      <c r="N69" s="38">
        <v>640.19000000000005</v>
      </c>
      <c r="O69" s="38">
        <v>123.05</v>
      </c>
      <c r="P69" s="38">
        <v>8.786540325274677</v>
      </c>
      <c r="Q69" s="38">
        <v>2.3742355216498332</v>
      </c>
      <c r="R69" s="38">
        <v>723.3</v>
      </c>
      <c r="S69" s="38">
        <v>103.6</v>
      </c>
      <c r="T69" s="38">
        <v>12.114391063895075</v>
      </c>
      <c r="U69" s="38">
        <v>15.51980433182645</v>
      </c>
      <c r="V69" s="38">
        <v>611.41</v>
      </c>
      <c r="W69" s="38">
        <v>94.87</v>
      </c>
      <c r="X69" s="38">
        <v>9.719150384531682</v>
      </c>
      <c r="Y69" s="38">
        <v>6.8181250197891412</v>
      </c>
      <c r="Z69" s="38">
        <v>612.79999999999995</v>
      </c>
      <c r="AA69" s="38">
        <v>128.86000000000001</v>
      </c>
      <c r="AB69" s="38">
        <v>6.3897239999999993</v>
      </c>
      <c r="AC69" s="39">
        <v>49.483055999999998</v>
      </c>
    </row>
    <row r="70" spans="1:29" x14ac:dyDescent="0.25">
      <c r="A70" s="42" t="s">
        <v>82</v>
      </c>
      <c r="B70" s="38">
        <v>1.5</v>
      </c>
      <c r="C70" s="38">
        <v>5.54</v>
      </c>
      <c r="D70" s="38">
        <v>-0.14321400000000001</v>
      </c>
      <c r="E70" s="38">
        <v>4.6437717100000002</v>
      </c>
      <c r="F70" s="38">
        <v>1.52</v>
      </c>
      <c r="G70" s="38">
        <v>5.5</v>
      </c>
      <c r="H70" s="38">
        <v>-1.4408000000000004E-2</v>
      </c>
      <c r="I70" s="38">
        <v>0.10865732</v>
      </c>
      <c r="J70" s="38">
        <v>1.65</v>
      </c>
      <c r="K70" s="38">
        <v>5.65</v>
      </c>
      <c r="L70" s="38">
        <v>4.0170049999999992E-2</v>
      </c>
      <c r="M70" s="38">
        <v>-0.11659131999999998</v>
      </c>
      <c r="N70" s="38">
        <v>1.88</v>
      </c>
      <c r="O70" s="38">
        <v>6</v>
      </c>
      <c r="P70" s="38">
        <v>-1.9638000000000003E-2</v>
      </c>
      <c r="Q70" s="38">
        <v>0.56830954999999994</v>
      </c>
      <c r="R70" s="38">
        <v>0.53</v>
      </c>
      <c r="S70" s="38">
        <v>6.41</v>
      </c>
      <c r="T70" s="38">
        <v>-5.8366999999999974E-2</v>
      </c>
      <c r="U70" s="38">
        <v>1.4579513699999997</v>
      </c>
      <c r="V70" s="38">
        <v>0.47</v>
      </c>
      <c r="W70" s="38">
        <v>6.8</v>
      </c>
      <c r="X70" s="38">
        <v>-2.4299000000000001E-2</v>
      </c>
      <c r="Y70" s="38">
        <v>1.41876128</v>
      </c>
      <c r="Z70" s="38">
        <v>0.5</v>
      </c>
      <c r="AA70" s="38">
        <v>9.86</v>
      </c>
      <c r="AB70" s="38">
        <v>1.1314999999999999E-2</v>
      </c>
      <c r="AC70" s="39">
        <v>67.462535999999986</v>
      </c>
    </row>
    <row r="71" spans="1:29" x14ac:dyDescent="0.25">
      <c r="A71" s="42" t="s">
        <v>83</v>
      </c>
      <c r="B71" s="38">
        <v>4.3</v>
      </c>
      <c r="C71" s="38">
        <v>7.08</v>
      </c>
      <c r="D71" s="38">
        <v>9.8989369999999993E-2</v>
      </c>
      <c r="E71" s="38">
        <v>-1.3499000000000001E-2</v>
      </c>
      <c r="F71" s="38">
        <v>11.03</v>
      </c>
      <c r="G71" s="38">
        <v>7.12</v>
      </c>
      <c r="H71" s="38">
        <v>1.02443328</v>
      </c>
      <c r="I71" s="38">
        <v>0.06</v>
      </c>
      <c r="J71" s="38">
        <v>12.14</v>
      </c>
      <c r="K71" s="38">
        <v>7.05</v>
      </c>
      <c r="L71" s="38">
        <v>0.61116271</v>
      </c>
      <c r="M71" s="38"/>
      <c r="N71" s="38">
        <v>10.86</v>
      </c>
      <c r="O71" s="38">
        <v>6.87</v>
      </c>
      <c r="P71" s="38">
        <v>0.28414706000000001</v>
      </c>
      <c r="Q71" s="38"/>
      <c r="R71" s="38">
        <v>11.64</v>
      </c>
      <c r="S71" s="38">
        <v>6.74</v>
      </c>
      <c r="T71" s="38">
        <v>7.2750220000000004E-2</v>
      </c>
      <c r="U71" s="38"/>
      <c r="V71" s="38">
        <v>10.44</v>
      </c>
      <c r="W71" s="38">
        <v>6.62</v>
      </c>
      <c r="X71" s="38">
        <v>0.31994592999999993</v>
      </c>
      <c r="Y71" s="38">
        <v>-0.01</v>
      </c>
      <c r="Z71" s="38">
        <v>33.61</v>
      </c>
      <c r="AA71" s="38">
        <v>6.55</v>
      </c>
      <c r="AB71" s="38">
        <v>14.642515</v>
      </c>
      <c r="AC71" s="39">
        <v>-2.1426000000000001E-2</v>
      </c>
    </row>
    <row r="72" spans="1:29" x14ac:dyDescent="0.25">
      <c r="A72" s="42" t="s">
        <v>84</v>
      </c>
      <c r="B72" s="38"/>
      <c r="C72" s="38">
        <v>113.49</v>
      </c>
      <c r="D72" s="38"/>
      <c r="E72" s="38"/>
      <c r="F72" s="38"/>
      <c r="G72" s="38">
        <v>113.48</v>
      </c>
      <c r="H72" s="38">
        <v>0.27023824000000002</v>
      </c>
      <c r="I72" s="38"/>
      <c r="J72" s="38"/>
      <c r="K72" s="38">
        <v>113.48</v>
      </c>
      <c r="L72" s="38"/>
      <c r="M72" s="38"/>
      <c r="N72" s="38"/>
      <c r="O72" s="38">
        <v>0.97</v>
      </c>
      <c r="P72" s="38">
        <v>1.7513129999999998E-2</v>
      </c>
      <c r="Q72" s="38">
        <v>0.11576000000000003</v>
      </c>
      <c r="R72" s="38"/>
      <c r="S72" s="38"/>
      <c r="T72" s="38">
        <v>8.1456</v>
      </c>
      <c r="U72" s="38"/>
      <c r="V72" s="38"/>
      <c r="W72" s="38"/>
      <c r="X72" s="38"/>
      <c r="Y72" s="38"/>
      <c r="Z72" s="38"/>
      <c r="AA72" s="38"/>
      <c r="AB72" s="38"/>
      <c r="AC72" s="39"/>
    </row>
    <row r="73" spans="1:29" x14ac:dyDescent="0.25">
      <c r="A73" s="42" t="s">
        <v>24</v>
      </c>
      <c r="B73" s="38">
        <v>31727.21</v>
      </c>
      <c r="C73" s="38">
        <v>3320.39</v>
      </c>
      <c r="D73" s="38">
        <v>622.63299443313997</v>
      </c>
      <c r="E73" s="38">
        <v>479.32341235875413</v>
      </c>
      <c r="F73" s="38">
        <v>30004.2</v>
      </c>
      <c r="G73" s="38">
        <v>5466.44</v>
      </c>
      <c r="H73" s="38">
        <v>-1788.8855140114872</v>
      </c>
      <c r="I73" s="38">
        <v>1138.5196658969376</v>
      </c>
      <c r="J73" s="38">
        <v>31357.47</v>
      </c>
      <c r="K73" s="38">
        <v>6015.31</v>
      </c>
      <c r="L73" s="38">
        <v>889.20115665112576</v>
      </c>
      <c r="M73" s="38">
        <v>633.51999930632178</v>
      </c>
      <c r="N73" s="38">
        <v>26837.759999999998</v>
      </c>
      <c r="O73" s="38">
        <v>8503.9</v>
      </c>
      <c r="P73" s="38">
        <v>-3850.0154282623848</v>
      </c>
      <c r="Q73" s="38">
        <v>2031.6042659992304</v>
      </c>
      <c r="R73" s="38">
        <v>30439.68</v>
      </c>
      <c r="S73" s="38">
        <v>10102.030000000001</v>
      </c>
      <c r="T73" s="38">
        <v>3192.6602666543308</v>
      </c>
      <c r="U73" s="38">
        <v>831.91814338524227</v>
      </c>
      <c r="V73" s="38">
        <v>29937.62</v>
      </c>
      <c r="W73" s="38">
        <v>10576.45</v>
      </c>
      <c r="X73" s="38">
        <v>-343.30474732263644</v>
      </c>
      <c r="Y73" s="38">
        <v>1130.4680375326411</v>
      </c>
      <c r="Z73" s="38">
        <v>34064.15</v>
      </c>
      <c r="AA73" s="38">
        <v>10389.530000000001</v>
      </c>
      <c r="AB73" s="38">
        <v>4207.2382790000011</v>
      </c>
      <c r="AC73" s="39">
        <v>852.89396799999986</v>
      </c>
    </row>
    <row r="74" spans="1:29" x14ac:dyDescent="0.25">
      <c r="A74" s="42" t="s">
        <v>85</v>
      </c>
      <c r="B74" s="38">
        <v>41.95</v>
      </c>
      <c r="C74" s="38">
        <v>0.4</v>
      </c>
      <c r="D74" s="38">
        <v>1.1858368300000042</v>
      </c>
      <c r="E74" s="38"/>
      <c r="F74" s="38">
        <v>50.4</v>
      </c>
      <c r="G74" s="38">
        <v>0.6</v>
      </c>
      <c r="H74" s="38">
        <v>0.18635831999999999</v>
      </c>
      <c r="I74" s="38"/>
      <c r="J74" s="38">
        <v>53.57</v>
      </c>
      <c r="K74" s="38">
        <v>0.63</v>
      </c>
      <c r="L74" s="38">
        <v>-0.19599070470262853</v>
      </c>
      <c r="M74" s="38"/>
      <c r="N74" s="38">
        <v>29.63</v>
      </c>
      <c r="O74" s="38">
        <v>0.65</v>
      </c>
      <c r="P74" s="38">
        <v>-18.821436361523311</v>
      </c>
      <c r="Q74" s="38"/>
      <c r="R74" s="38">
        <v>32.28</v>
      </c>
      <c r="S74" s="38">
        <v>0.41</v>
      </c>
      <c r="T74" s="38">
        <v>-14.250705717188449</v>
      </c>
      <c r="U74" s="38">
        <v>5.5622800000000002E-3</v>
      </c>
      <c r="V74" s="38">
        <v>31.64</v>
      </c>
      <c r="W74" s="38">
        <v>0.41</v>
      </c>
      <c r="X74" s="38">
        <v>0.74346292745099452</v>
      </c>
      <c r="Y74" s="38">
        <v>-0.44996999999999998</v>
      </c>
      <c r="Z74" s="38">
        <v>11.01</v>
      </c>
      <c r="AA74" s="38">
        <v>0.41</v>
      </c>
      <c r="AB74" s="38">
        <v>-0.76248899999999997</v>
      </c>
      <c r="AC74" s="39">
        <v>-0.68020800000000003</v>
      </c>
    </row>
    <row r="75" spans="1:29" x14ac:dyDescent="0.25">
      <c r="A75" s="42" t="s">
        <v>25</v>
      </c>
      <c r="B75" s="38">
        <v>311.83999999999997</v>
      </c>
      <c r="C75" s="38">
        <v>6293.84</v>
      </c>
      <c r="D75" s="38">
        <v>64.184050792143992</v>
      </c>
      <c r="E75" s="38">
        <v>151.81695723825743</v>
      </c>
      <c r="F75" s="38">
        <v>530.14</v>
      </c>
      <c r="G75" s="38">
        <v>6329.03</v>
      </c>
      <c r="H75" s="38">
        <v>61.333557618010943</v>
      </c>
      <c r="I75" s="38">
        <v>124.96461167529048</v>
      </c>
      <c r="J75" s="38">
        <v>651.99</v>
      </c>
      <c r="K75" s="38">
        <v>6402.9</v>
      </c>
      <c r="L75" s="38">
        <v>84.265080622892157</v>
      </c>
      <c r="M75" s="38">
        <v>130.33765603572775</v>
      </c>
      <c r="N75" s="38">
        <v>375.51</v>
      </c>
      <c r="O75" s="38">
        <v>6462.86</v>
      </c>
      <c r="P75" s="38">
        <v>50.759323666784439</v>
      </c>
      <c r="Q75" s="38">
        <v>136.11188261111789</v>
      </c>
      <c r="R75" s="38">
        <v>589.07000000000005</v>
      </c>
      <c r="S75" s="38">
        <v>6463.4</v>
      </c>
      <c r="T75" s="38">
        <v>12.485419717328362</v>
      </c>
      <c r="U75" s="38">
        <v>130.8136852056229</v>
      </c>
      <c r="V75" s="38">
        <v>563.05999999999995</v>
      </c>
      <c r="W75" s="38">
        <v>6398.63</v>
      </c>
      <c r="X75" s="38">
        <v>85.970054195649695</v>
      </c>
      <c r="Y75" s="38">
        <v>89.299138244021961</v>
      </c>
      <c r="Z75" s="38">
        <v>636.20000000000005</v>
      </c>
      <c r="AA75" s="38">
        <v>6221.36</v>
      </c>
      <c r="AB75" s="38">
        <v>-29.435667000000002</v>
      </c>
      <c r="AC75" s="39">
        <v>182.79538100000002</v>
      </c>
    </row>
    <row r="76" spans="1:29" x14ac:dyDescent="0.25">
      <c r="A76" s="42" t="s">
        <v>26</v>
      </c>
      <c r="B76" s="38">
        <v>963.12</v>
      </c>
      <c r="C76" s="38">
        <v>2346.81</v>
      </c>
      <c r="D76" s="38">
        <v>56.292109302249123</v>
      </c>
      <c r="E76" s="38">
        <v>116.99098334030657</v>
      </c>
      <c r="F76" s="38">
        <v>3859.68</v>
      </c>
      <c r="G76" s="38">
        <v>2482.37</v>
      </c>
      <c r="H76" s="38">
        <v>133.45599764515015</v>
      </c>
      <c r="I76" s="38">
        <v>165.07519599093621</v>
      </c>
      <c r="J76" s="38">
        <v>4740.38</v>
      </c>
      <c r="K76" s="38">
        <v>2833.39</v>
      </c>
      <c r="L76" s="38">
        <v>30.443271883856767</v>
      </c>
      <c r="M76" s="38">
        <v>297.30931556223806</v>
      </c>
      <c r="N76" s="38">
        <v>4643.03</v>
      </c>
      <c r="O76" s="38">
        <v>2790.48</v>
      </c>
      <c r="P76" s="38">
        <v>578.82933863648555</v>
      </c>
      <c r="Q76" s="38">
        <v>31.499496707785525</v>
      </c>
      <c r="R76" s="38">
        <v>5185.45</v>
      </c>
      <c r="S76" s="38">
        <v>2859.03</v>
      </c>
      <c r="T76" s="38">
        <v>260.31400613469793</v>
      </c>
      <c r="U76" s="38">
        <v>136.1723796255294</v>
      </c>
      <c r="V76" s="38">
        <v>4821.72</v>
      </c>
      <c r="W76" s="38">
        <v>2782.03</v>
      </c>
      <c r="X76" s="38">
        <v>-315.37541450817923</v>
      </c>
      <c r="Y76" s="38">
        <v>139.31723420846029</v>
      </c>
      <c r="Z76" s="38">
        <v>4843.76</v>
      </c>
      <c r="AA76" s="38">
        <v>2786.99</v>
      </c>
      <c r="AB76" s="38">
        <v>46.100021999999996</v>
      </c>
      <c r="AC76" s="39">
        <v>47.020047999999989</v>
      </c>
    </row>
    <row r="77" spans="1:29" x14ac:dyDescent="0.25">
      <c r="A77" s="42" t="s">
        <v>214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>
        <v>0.03</v>
      </c>
      <c r="AB77" s="38"/>
      <c r="AC77" s="39"/>
    </row>
    <row r="78" spans="1:29" x14ac:dyDescent="0.25">
      <c r="A78" s="42" t="s">
        <v>27</v>
      </c>
      <c r="B78" s="38">
        <v>72.33</v>
      </c>
      <c r="C78" s="38">
        <v>2264.9</v>
      </c>
      <c r="D78" s="38">
        <v>-79.235554504401648</v>
      </c>
      <c r="E78" s="38">
        <v>934.06058598995298</v>
      </c>
      <c r="F78" s="38">
        <v>98.82</v>
      </c>
      <c r="G78" s="38">
        <v>1986.61</v>
      </c>
      <c r="H78" s="38">
        <v>12.231707853057912</v>
      </c>
      <c r="I78" s="38">
        <v>-300.89472489511337</v>
      </c>
      <c r="J78" s="38">
        <v>195.85</v>
      </c>
      <c r="K78" s="38">
        <v>843.65</v>
      </c>
      <c r="L78" s="38">
        <v>11.939417536978262</v>
      </c>
      <c r="M78" s="38">
        <v>-1197.1391736363414</v>
      </c>
      <c r="N78" s="38">
        <v>233.98</v>
      </c>
      <c r="O78" s="38">
        <v>923.87</v>
      </c>
      <c r="P78" s="38">
        <v>42.920986193278445</v>
      </c>
      <c r="Q78" s="38">
        <v>179.77399253025055</v>
      </c>
      <c r="R78" s="38">
        <v>681.2</v>
      </c>
      <c r="S78" s="38">
        <v>983.84</v>
      </c>
      <c r="T78" s="38">
        <v>157.81268037687644</v>
      </c>
      <c r="U78" s="38">
        <v>-35.504233868157236</v>
      </c>
      <c r="V78" s="38">
        <v>396.47</v>
      </c>
      <c r="W78" s="38">
        <v>1023.26</v>
      </c>
      <c r="X78" s="38">
        <v>-175.70518625019497</v>
      </c>
      <c r="Y78" s="38">
        <v>168.75406844651476</v>
      </c>
      <c r="Z78" s="38">
        <v>300.76</v>
      </c>
      <c r="AA78" s="38">
        <v>449.81</v>
      </c>
      <c r="AB78" s="38">
        <v>17.83075199999999</v>
      </c>
      <c r="AC78" s="39">
        <v>-63.946193999999977</v>
      </c>
    </row>
    <row r="79" spans="1:29" x14ac:dyDescent="0.25">
      <c r="A79" s="42" t="s">
        <v>86</v>
      </c>
      <c r="B79" s="38">
        <v>0.5</v>
      </c>
      <c r="C79" s="38">
        <v>0.09</v>
      </c>
      <c r="D79" s="38"/>
      <c r="E79" s="38"/>
      <c r="F79" s="38">
        <v>0.19</v>
      </c>
      <c r="G79" s="38">
        <v>0.28000000000000003</v>
      </c>
      <c r="H79" s="38"/>
      <c r="I79" s="38"/>
      <c r="J79" s="38">
        <v>0.18</v>
      </c>
      <c r="K79" s="38">
        <v>0.52</v>
      </c>
      <c r="L79" s="38"/>
      <c r="M79" s="38"/>
      <c r="N79" s="38">
        <v>1.34</v>
      </c>
      <c r="O79" s="38">
        <v>1.0900000000000001</v>
      </c>
      <c r="P79" s="38">
        <v>-2.452500000000013E-2</v>
      </c>
      <c r="Q79" s="38"/>
      <c r="R79" s="38"/>
      <c r="S79" s="38">
        <v>1.1299999999999999</v>
      </c>
      <c r="T79" s="38">
        <v>-1.7999999999999999E-2</v>
      </c>
      <c r="U79" s="38"/>
      <c r="V79" s="38">
        <v>0.18</v>
      </c>
      <c r="W79" s="38">
        <v>1.38</v>
      </c>
      <c r="X79" s="38">
        <v>2.8E-3</v>
      </c>
      <c r="Y79" s="38"/>
      <c r="Z79" s="38">
        <v>0.18</v>
      </c>
      <c r="AA79" s="38">
        <v>1.45</v>
      </c>
      <c r="AB79" s="38"/>
      <c r="AC79" s="39"/>
    </row>
    <row r="80" spans="1:29" x14ac:dyDescent="0.25">
      <c r="A80" s="42" t="s">
        <v>164</v>
      </c>
      <c r="B80" s="38"/>
      <c r="C80" s="38">
        <v>0.06</v>
      </c>
      <c r="D80" s="38"/>
      <c r="E80" s="38"/>
      <c r="F80" s="38">
        <v>0.19</v>
      </c>
      <c r="G80" s="38">
        <v>0.06</v>
      </c>
      <c r="H80" s="38"/>
      <c r="I80" s="38"/>
      <c r="J80" s="38">
        <v>0.2</v>
      </c>
      <c r="K80" s="38">
        <v>0.06</v>
      </c>
      <c r="L80" s="38"/>
      <c r="M80" s="38"/>
      <c r="N80" s="38">
        <v>0.17</v>
      </c>
      <c r="O80" s="38">
        <v>0.06</v>
      </c>
      <c r="P80" s="38"/>
      <c r="Q80" s="38"/>
      <c r="R80" s="38">
        <v>0.19</v>
      </c>
      <c r="S80" s="38"/>
      <c r="T80" s="38"/>
      <c r="U80" s="38"/>
      <c r="V80" s="38">
        <v>0.16</v>
      </c>
      <c r="W80" s="38">
        <v>0.1</v>
      </c>
      <c r="X80" s="38"/>
      <c r="Y80" s="38"/>
      <c r="Z80" s="38">
        <v>0.16</v>
      </c>
      <c r="AA80" s="38"/>
      <c r="AB80" s="38"/>
      <c r="AC80" s="39"/>
    </row>
    <row r="81" spans="1:29" x14ac:dyDescent="0.25">
      <c r="A81" s="42" t="s">
        <v>28</v>
      </c>
      <c r="B81" s="38">
        <v>154.09</v>
      </c>
      <c r="C81" s="38">
        <v>1517.16</v>
      </c>
      <c r="D81" s="38">
        <v>12.798410131608863</v>
      </c>
      <c r="E81" s="38">
        <v>41.382221132537644</v>
      </c>
      <c r="F81" s="38">
        <v>176.6</v>
      </c>
      <c r="G81" s="38">
        <v>1800.39</v>
      </c>
      <c r="H81" s="38">
        <v>-34.61868153263201</v>
      </c>
      <c r="I81" s="38">
        <v>264.49143783930305</v>
      </c>
      <c r="J81" s="38">
        <v>182.81</v>
      </c>
      <c r="K81" s="38">
        <v>1797.92</v>
      </c>
      <c r="L81" s="38">
        <v>-4.0884898670733518</v>
      </c>
      <c r="M81" s="38">
        <v>-30.110602447606691</v>
      </c>
      <c r="N81" s="38">
        <v>138.37</v>
      </c>
      <c r="O81" s="38">
        <v>1708.05</v>
      </c>
      <c r="P81" s="38">
        <v>-37.136215263620684</v>
      </c>
      <c r="Q81" s="38">
        <v>-117.84035574074304</v>
      </c>
      <c r="R81" s="38">
        <v>139.75</v>
      </c>
      <c r="S81" s="38">
        <v>1562.93</v>
      </c>
      <c r="T81" s="38">
        <v>0.69758281989831705</v>
      </c>
      <c r="U81" s="38">
        <v>-113.09324220611728</v>
      </c>
      <c r="V81" s="38">
        <v>104.82</v>
      </c>
      <c r="W81" s="38">
        <v>1500.98</v>
      </c>
      <c r="X81" s="38">
        <v>5.1807846030365772</v>
      </c>
      <c r="Y81" s="38">
        <v>1.1878408404413103</v>
      </c>
      <c r="Z81" s="38">
        <v>278.57</v>
      </c>
      <c r="AA81" s="38">
        <v>1598.94</v>
      </c>
      <c r="AB81" s="38">
        <v>6.3041270000000011</v>
      </c>
      <c r="AC81" s="39">
        <v>148.74171899999999</v>
      </c>
    </row>
    <row r="82" spans="1:29" x14ac:dyDescent="0.25">
      <c r="A82" s="42" t="s">
        <v>87</v>
      </c>
      <c r="B82" s="38">
        <v>7.0000000000000007E-2</v>
      </c>
      <c r="C82" s="38"/>
      <c r="D82" s="38"/>
      <c r="E82" s="38"/>
      <c r="F82" s="38">
        <v>1.38</v>
      </c>
      <c r="G82" s="38"/>
      <c r="H82" s="38"/>
      <c r="I82" s="38"/>
      <c r="J82" s="38">
        <v>1.51</v>
      </c>
      <c r="K82" s="38"/>
      <c r="L82" s="38"/>
      <c r="M82" s="38"/>
      <c r="N82" s="38"/>
      <c r="O82" s="38"/>
      <c r="P82" s="38">
        <v>-314.04958405106379</v>
      </c>
      <c r="Q82" s="38">
        <v>10.994748390000002</v>
      </c>
      <c r="R82" s="38"/>
      <c r="S82" s="38"/>
      <c r="T82" s="38">
        <v>1465.268705991906</v>
      </c>
      <c r="U82" s="38">
        <v>-3.0000000000000001E-3</v>
      </c>
      <c r="V82" s="38"/>
      <c r="W82" s="38"/>
      <c r="X82" s="38">
        <v>259.90850997000064</v>
      </c>
      <c r="Y82" s="38">
        <v>-5.3350000000000003E-3</v>
      </c>
      <c r="Z82" s="38"/>
      <c r="AA82" s="38"/>
      <c r="AB82" s="38">
        <v>1498.1551380000001</v>
      </c>
      <c r="AC82" s="39">
        <v>4.6730000000000001E-2</v>
      </c>
    </row>
    <row r="83" spans="1:29" x14ac:dyDescent="0.25">
      <c r="A83" s="42" t="s">
        <v>165</v>
      </c>
      <c r="B83" s="38"/>
      <c r="C83" s="38">
        <v>7.05</v>
      </c>
      <c r="D83" s="38"/>
      <c r="E83" s="38">
        <v>1.31749975772445</v>
      </c>
      <c r="F83" s="38">
        <v>0.24</v>
      </c>
      <c r="G83" s="38">
        <v>3.06</v>
      </c>
      <c r="H83" s="38"/>
      <c r="I83" s="38">
        <v>-2.6569434123772124</v>
      </c>
      <c r="J83" s="38">
        <v>0.25</v>
      </c>
      <c r="K83" s="38">
        <v>0.1</v>
      </c>
      <c r="L83" s="38"/>
      <c r="M83" s="38">
        <v>-1.2808726620151498</v>
      </c>
      <c r="N83" s="38">
        <v>0.21</v>
      </c>
      <c r="O83" s="38">
        <v>0.46</v>
      </c>
      <c r="P83" s="38"/>
      <c r="Q83" s="38">
        <v>-2.0608000000000001E-2</v>
      </c>
      <c r="R83" s="38">
        <v>0.23</v>
      </c>
      <c r="S83" s="38">
        <v>-0.13</v>
      </c>
      <c r="T83" s="38"/>
      <c r="U83" s="38">
        <v>7.1354239999999999E-2</v>
      </c>
      <c r="V83" s="38">
        <v>0.19</v>
      </c>
      <c r="W83" s="38">
        <v>-0.55000000000000004</v>
      </c>
      <c r="X83" s="38"/>
      <c r="Y83" s="38"/>
      <c r="Z83" s="38">
        <v>0.19</v>
      </c>
      <c r="AA83" s="38">
        <v>1.72</v>
      </c>
      <c r="AB83" s="38"/>
      <c r="AC83" s="39">
        <v>0.55891000000000002</v>
      </c>
    </row>
    <row r="84" spans="1:29" x14ac:dyDescent="0.25">
      <c r="A84" s="42" t="s">
        <v>29</v>
      </c>
      <c r="B84" s="38">
        <v>98910.83</v>
      </c>
      <c r="C84" s="38">
        <v>112365.7</v>
      </c>
      <c r="D84" s="38">
        <v>-7069.0151680341396</v>
      </c>
      <c r="E84" s="38">
        <v>4249.2407200461976</v>
      </c>
      <c r="F84" s="38">
        <v>148533.04999999999</v>
      </c>
      <c r="G84" s="38">
        <v>150285.95000000001</v>
      </c>
      <c r="H84" s="38">
        <v>-435.72660757435779</v>
      </c>
      <c r="I84" s="38">
        <v>9826.829534547096</v>
      </c>
      <c r="J84" s="38">
        <v>174044.47</v>
      </c>
      <c r="K84" s="38">
        <v>186722.65</v>
      </c>
      <c r="L84" s="38">
        <v>8673.5051459376373</v>
      </c>
      <c r="M84" s="38">
        <v>21241.000796269553</v>
      </c>
      <c r="N84" s="38">
        <v>136058.22</v>
      </c>
      <c r="O84" s="38">
        <v>177723.87</v>
      </c>
      <c r="P84" s="38">
        <v>-10108.332820884296</v>
      </c>
      <c r="Q84" s="38">
        <v>10681.43094152543</v>
      </c>
      <c r="R84" s="38">
        <v>181025.89</v>
      </c>
      <c r="S84" s="38">
        <v>217509.09</v>
      </c>
      <c r="T84" s="38">
        <v>7932.2812943663703</v>
      </c>
      <c r="U84" s="38">
        <v>14344.49937047893</v>
      </c>
      <c r="V84" s="38">
        <v>155375.71</v>
      </c>
      <c r="W84" s="38">
        <v>200518.17</v>
      </c>
      <c r="X84" s="38">
        <v>-3902.7447106697741</v>
      </c>
      <c r="Y84" s="38">
        <v>-1156.3441740313206</v>
      </c>
      <c r="Z84" s="38">
        <v>182302.5</v>
      </c>
      <c r="AA84" s="38">
        <v>224831.04</v>
      </c>
      <c r="AB84" s="38">
        <v>27956.447262000002</v>
      </c>
      <c r="AC84" s="39">
        <v>47077.665300000001</v>
      </c>
    </row>
    <row r="85" spans="1:29" x14ac:dyDescent="0.25">
      <c r="A85" s="42" t="s">
        <v>88</v>
      </c>
      <c r="B85" s="38"/>
      <c r="C85" s="38"/>
      <c r="D85" s="38"/>
      <c r="E85" s="38"/>
      <c r="F85" s="38"/>
      <c r="G85" s="38"/>
      <c r="H85" s="38"/>
      <c r="I85" s="38"/>
      <c r="J85" s="38">
        <v>0.01</v>
      </c>
      <c r="K85" s="38"/>
      <c r="L85" s="38">
        <v>1.4439250000000001E-2</v>
      </c>
      <c r="M85" s="38"/>
      <c r="N85" s="38">
        <v>0.01</v>
      </c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>
        <v>0.01</v>
      </c>
      <c r="AA85" s="38"/>
      <c r="AB85" s="38"/>
      <c r="AC85" s="39"/>
    </row>
    <row r="86" spans="1:29" x14ac:dyDescent="0.25">
      <c r="A86" s="42" t="s">
        <v>30</v>
      </c>
      <c r="B86" s="38">
        <v>1350.4</v>
      </c>
      <c r="C86" s="38">
        <v>159.09</v>
      </c>
      <c r="D86" s="38">
        <v>645.31344643577245</v>
      </c>
      <c r="E86" s="38">
        <v>10.978450919911472</v>
      </c>
      <c r="F86" s="38">
        <v>2910.71</v>
      </c>
      <c r="G86" s="38">
        <v>218.32</v>
      </c>
      <c r="H86" s="38">
        <v>345.18412942540238</v>
      </c>
      <c r="I86" s="38">
        <v>5.9062433552270948</v>
      </c>
      <c r="J86" s="38">
        <v>3592.47</v>
      </c>
      <c r="K86" s="38">
        <v>255.44</v>
      </c>
      <c r="L86" s="38">
        <v>139.73091261844124</v>
      </c>
      <c r="M86" s="38">
        <v>33.065739127081201</v>
      </c>
      <c r="N86" s="38">
        <v>2669.68</v>
      </c>
      <c r="O86" s="38">
        <v>263.55</v>
      </c>
      <c r="P86" s="38">
        <v>-12.758798039867337</v>
      </c>
      <c r="Q86" s="38">
        <v>35.346451420105268</v>
      </c>
      <c r="R86" s="38">
        <v>3737.26</v>
      </c>
      <c r="S86" s="38">
        <v>283.89</v>
      </c>
      <c r="T86" s="38">
        <v>135.88751307251766</v>
      </c>
      <c r="U86" s="38">
        <v>43.133958540819918</v>
      </c>
      <c r="V86" s="38">
        <v>2187.77</v>
      </c>
      <c r="W86" s="38">
        <v>296.66000000000003</v>
      </c>
      <c r="X86" s="38">
        <v>53.14027831081907</v>
      </c>
      <c r="Y86" s="38">
        <v>2.2393548147165117</v>
      </c>
      <c r="Z86" s="38">
        <v>3340.96</v>
      </c>
      <c r="AA86" s="38">
        <v>359.29</v>
      </c>
      <c r="AB86" s="38">
        <v>11.001842</v>
      </c>
      <c r="AC86" s="39">
        <v>45.644625999999995</v>
      </c>
    </row>
    <row r="87" spans="1:29" x14ac:dyDescent="0.25">
      <c r="A87" s="42" t="s">
        <v>210</v>
      </c>
      <c r="B87" s="38"/>
      <c r="C87" s="38"/>
      <c r="D87" s="38"/>
      <c r="E87" s="38"/>
      <c r="F87" s="38">
        <v>0.01</v>
      </c>
      <c r="G87" s="38"/>
      <c r="H87" s="38"/>
      <c r="I87" s="38"/>
      <c r="J87" s="38">
        <v>0.01</v>
      </c>
      <c r="K87" s="38"/>
      <c r="L87" s="38"/>
      <c r="M87" s="38"/>
      <c r="N87" s="38">
        <v>0.01</v>
      </c>
      <c r="O87" s="38"/>
      <c r="P87" s="38"/>
      <c r="Q87" s="38"/>
      <c r="R87" s="38">
        <v>0.01</v>
      </c>
      <c r="S87" s="38"/>
      <c r="T87" s="38"/>
      <c r="U87" s="38"/>
      <c r="V87" s="38">
        <v>0.01</v>
      </c>
      <c r="W87" s="38"/>
      <c r="X87" s="38"/>
      <c r="Y87" s="38"/>
      <c r="Z87" s="38">
        <v>0.01</v>
      </c>
      <c r="AA87" s="38"/>
      <c r="AB87" s="38"/>
      <c r="AC87" s="39"/>
    </row>
    <row r="88" spans="1:29" x14ac:dyDescent="0.25">
      <c r="A88" s="42" t="s">
        <v>130</v>
      </c>
      <c r="B88" s="38">
        <v>0.05</v>
      </c>
      <c r="C88" s="38">
        <v>3.18</v>
      </c>
      <c r="D88" s="38"/>
      <c r="E88" s="38"/>
      <c r="F88" s="38">
        <v>2.73</v>
      </c>
      <c r="G88" s="38">
        <v>4.34</v>
      </c>
      <c r="H88" s="38"/>
      <c r="I88" s="38"/>
      <c r="J88" s="38">
        <v>2.88</v>
      </c>
      <c r="K88" s="38">
        <v>4.6399999999999997</v>
      </c>
      <c r="L88" s="38"/>
      <c r="M88" s="38"/>
      <c r="N88" s="38">
        <v>2.39</v>
      </c>
      <c r="O88" s="38">
        <v>3.94</v>
      </c>
      <c r="P88" s="38"/>
      <c r="Q88" s="38"/>
      <c r="R88" s="38">
        <v>2.67</v>
      </c>
      <c r="S88" s="38">
        <v>2.0699999999999998</v>
      </c>
      <c r="T88" s="38"/>
      <c r="U88" s="38"/>
      <c r="V88" s="38">
        <v>3.99</v>
      </c>
      <c r="W88" s="38">
        <v>2.85</v>
      </c>
      <c r="X88" s="38"/>
      <c r="Y88" s="38">
        <v>5.0000888999999997</v>
      </c>
      <c r="Z88" s="38">
        <v>3.97</v>
      </c>
      <c r="AA88" s="38">
        <v>5.91</v>
      </c>
      <c r="AB88" s="38"/>
      <c r="AC88" s="39">
        <v>0.13368099999999999</v>
      </c>
    </row>
    <row r="89" spans="1:29" x14ac:dyDescent="0.25">
      <c r="A89" s="42" t="s">
        <v>166</v>
      </c>
      <c r="B89" s="38">
        <v>0.05</v>
      </c>
      <c r="C89" s="38"/>
      <c r="D89" s="38"/>
      <c r="E89" s="38"/>
      <c r="F89" s="38">
        <v>0.05</v>
      </c>
      <c r="G89" s="38"/>
      <c r="H89" s="38"/>
      <c r="I89" s="38"/>
      <c r="J89" s="38">
        <v>0.05</v>
      </c>
      <c r="K89" s="38"/>
      <c r="L89" s="38"/>
      <c r="M89" s="38"/>
      <c r="N89" s="38">
        <v>0.05</v>
      </c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9"/>
    </row>
    <row r="90" spans="1:29" x14ac:dyDescent="0.25">
      <c r="A90" s="42" t="s">
        <v>89</v>
      </c>
      <c r="B90" s="38"/>
      <c r="C90" s="38"/>
      <c r="D90" s="38">
        <v>2.2798686999999997</v>
      </c>
      <c r="E90" s="38">
        <v>0.28589509520712902</v>
      </c>
      <c r="F90" s="38">
        <v>4.0599999999999996</v>
      </c>
      <c r="G90" s="38"/>
      <c r="H90" s="38"/>
      <c r="I90" s="38"/>
      <c r="J90" s="38">
        <v>4.29</v>
      </c>
      <c r="K90" s="38"/>
      <c r="L90" s="38">
        <v>1.02956E-2</v>
      </c>
      <c r="M90" s="38"/>
      <c r="N90" s="38">
        <v>3.57</v>
      </c>
      <c r="O90" s="38"/>
      <c r="P90" s="38"/>
      <c r="Q90" s="38"/>
      <c r="R90" s="38">
        <v>3.98</v>
      </c>
      <c r="S90" s="38"/>
      <c r="T90" s="38"/>
      <c r="U90" s="38"/>
      <c r="V90" s="38">
        <v>3.48</v>
      </c>
      <c r="W90" s="38"/>
      <c r="X90" s="38">
        <v>-1.3468E-3</v>
      </c>
      <c r="Y90" s="38"/>
      <c r="Z90" s="38">
        <v>3.38</v>
      </c>
      <c r="AA90" s="38"/>
      <c r="AB90" s="38"/>
      <c r="AC90" s="39"/>
    </row>
    <row r="91" spans="1:29" x14ac:dyDescent="0.25">
      <c r="A91" s="42" t="s">
        <v>131</v>
      </c>
      <c r="B91" s="38">
        <v>0.39</v>
      </c>
      <c r="C91" s="38">
        <v>5.0999999999999996</v>
      </c>
      <c r="D91" s="38">
        <v>-0.35925479000000005</v>
      </c>
      <c r="E91" s="38">
        <v>0.39768399999999998</v>
      </c>
      <c r="F91" s="38">
        <v>3.57</v>
      </c>
      <c r="G91" s="38">
        <v>5.15</v>
      </c>
      <c r="H91" s="38"/>
      <c r="I91" s="38">
        <v>4.2872360000000009</v>
      </c>
      <c r="J91" s="38">
        <v>3.79</v>
      </c>
      <c r="K91" s="38">
        <v>5.3</v>
      </c>
      <c r="L91" s="38">
        <v>1.4285000000000001E-2</v>
      </c>
      <c r="M91" s="38">
        <v>0.139735</v>
      </c>
      <c r="N91" s="38">
        <v>3.24</v>
      </c>
      <c r="O91" s="38">
        <v>5.48</v>
      </c>
      <c r="P91" s="38">
        <v>4.3978000000000003E-2</v>
      </c>
      <c r="Q91" s="38">
        <v>0.24</v>
      </c>
      <c r="R91" s="38">
        <v>3.25</v>
      </c>
      <c r="S91" s="38">
        <v>4.5199999999999996</v>
      </c>
      <c r="T91" s="38">
        <v>4.657E-2</v>
      </c>
      <c r="U91" s="38">
        <v>5.4019999999999999E-2</v>
      </c>
      <c r="V91" s="38">
        <v>2.72</v>
      </c>
      <c r="W91" s="38">
        <v>4.68</v>
      </c>
      <c r="X91" s="38"/>
      <c r="Y91" s="38">
        <v>0.23755499999999999</v>
      </c>
      <c r="Z91" s="38">
        <v>2.7</v>
      </c>
      <c r="AA91" s="38">
        <v>5.6</v>
      </c>
      <c r="AB91" s="38">
        <v>9.7999999999999997E-4</v>
      </c>
      <c r="AC91" s="39">
        <v>1.004785</v>
      </c>
    </row>
    <row r="92" spans="1:29" x14ac:dyDescent="0.25">
      <c r="A92" s="42" t="s">
        <v>167</v>
      </c>
      <c r="B92" s="38"/>
      <c r="C92" s="38">
        <v>0.27</v>
      </c>
      <c r="D92" s="38"/>
      <c r="E92" s="38"/>
      <c r="F92" s="38"/>
      <c r="G92" s="38">
        <v>0.31</v>
      </c>
      <c r="H92" s="38"/>
      <c r="I92" s="38"/>
      <c r="J92" s="38"/>
      <c r="K92" s="38">
        <v>1.2</v>
      </c>
      <c r="L92" s="38"/>
      <c r="M92" s="38"/>
      <c r="N92" s="38"/>
      <c r="O92" s="38">
        <v>1.22</v>
      </c>
      <c r="P92" s="38"/>
      <c r="Q92" s="38"/>
      <c r="R92" s="38"/>
      <c r="S92" s="38">
        <v>0.01</v>
      </c>
      <c r="T92" s="38"/>
      <c r="U92" s="38"/>
      <c r="V92" s="38"/>
      <c r="W92" s="38">
        <v>0.01</v>
      </c>
      <c r="X92" s="38"/>
      <c r="Y92" s="38"/>
      <c r="Z92" s="38"/>
      <c r="AA92" s="38">
        <v>0.01</v>
      </c>
      <c r="AB92" s="38"/>
      <c r="AC92" s="39"/>
    </row>
    <row r="93" spans="1:29" x14ac:dyDescent="0.25">
      <c r="A93" s="42" t="s">
        <v>31</v>
      </c>
      <c r="B93" s="38"/>
      <c r="C93" s="38">
        <v>144.58000000000001</v>
      </c>
      <c r="D93" s="38">
        <v>2.5</v>
      </c>
      <c r="E93" s="38">
        <v>8.5046270900000014</v>
      </c>
      <c r="F93" s="38"/>
      <c r="G93" s="38">
        <v>145.16</v>
      </c>
      <c r="H93" s="38"/>
      <c r="I93" s="38">
        <v>0.60804345999999998</v>
      </c>
      <c r="J93" s="38"/>
      <c r="K93" s="38">
        <v>145.36000000000001</v>
      </c>
      <c r="L93" s="38">
        <v>4.5505999999999997E-4</v>
      </c>
      <c r="M93" s="38">
        <v>9.9254079999999995E-2</v>
      </c>
      <c r="N93" s="38"/>
      <c r="O93" s="38">
        <v>1.2</v>
      </c>
      <c r="P93" s="38"/>
      <c r="Q93" s="38">
        <v>0.01</v>
      </c>
      <c r="R93" s="38"/>
      <c r="S93" s="38"/>
      <c r="T93" s="38"/>
      <c r="U93" s="38">
        <v>0.15078738</v>
      </c>
      <c r="V93" s="38"/>
      <c r="W93" s="38"/>
      <c r="X93" s="38"/>
      <c r="Y93" s="38"/>
      <c r="Z93" s="38"/>
      <c r="AA93" s="38"/>
      <c r="AB93" s="38"/>
      <c r="AC93" s="39"/>
    </row>
    <row r="94" spans="1:29" x14ac:dyDescent="0.25">
      <c r="A94" s="42" t="s">
        <v>132</v>
      </c>
      <c r="B94" s="38">
        <v>0.44</v>
      </c>
      <c r="C94" s="38">
        <v>0.02</v>
      </c>
      <c r="D94" s="38">
        <v>-0.47958415999999993</v>
      </c>
      <c r="E94" s="38"/>
      <c r="F94" s="38">
        <v>0.03</v>
      </c>
      <c r="G94" s="38">
        <v>0.02</v>
      </c>
      <c r="H94" s="38">
        <v>0.16622829</v>
      </c>
      <c r="I94" s="38"/>
      <c r="J94" s="38">
        <v>1.1000000000000001</v>
      </c>
      <c r="K94" s="38">
        <v>0.03</v>
      </c>
      <c r="L94" s="38">
        <v>0.66027711</v>
      </c>
      <c r="M94" s="38"/>
      <c r="N94" s="38">
        <v>0.93</v>
      </c>
      <c r="O94" s="38">
        <v>0.03</v>
      </c>
      <c r="P94" s="38">
        <v>0.12072099999999999</v>
      </c>
      <c r="Q94" s="38"/>
      <c r="R94" s="38">
        <v>0.85</v>
      </c>
      <c r="S94" s="38"/>
      <c r="T94" s="38">
        <v>19.134894790000001</v>
      </c>
      <c r="U94" s="38"/>
      <c r="V94" s="38">
        <v>0.9</v>
      </c>
      <c r="W94" s="38"/>
      <c r="X94" s="38">
        <v>0.22703126999999998</v>
      </c>
      <c r="Y94" s="38"/>
      <c r="Z94" s="38">
        <v>5.39</v>
      </c>
      <c r="AA94" s="38">
        <v>0.17</v>
      </c>
      <c r="AB94" s="38">
        <v>0.118967</v>
      </c>
      <c r="AC94" s="39"/>
    </row>
    <row r="95" spans="1:29" x14ac:dyDescent="0.25">
      <c r="A95" s="42" t="s">
        <v>133</v>
      </c>
      <c r="B95" s="38">
        <v>6.63</v>
      </c>
      <c r="C95" s="38">
        <v>182.46</v>
      </c>
      <c r="D95" s="38">
        <v>-4.3926659999999999E-2</v>
      </c>
      <c r="E95" s="38">
        <v>-3.1680009</v>
      </c>
      <c r="F95" s="38">
        <v>18.11</v>
      </c>
      <c r="G95" s="38">
        <v>182.48</v>
      </c>
      <c r="H95" s="38">
        <v>-1.06858534539123</v>
      </c>
      <c r="I95" s="38">
        <v>7.7279999999999996E-3</v>
      </c>
      <c r="J95" s="38">
        <v>27</v>
      </c>
      <c r="K95" s="38">
        <v>182.48</v>
      </c>
      <c r="L95" s="38">
        <v>8.6691693999999995</v>
      </c>
      <c r="M95" s="38">
        <v>1.098289E-2</v>
      </c>
      <c r="N95" s="38">
        <v>18.02</v>
      </c>
      <c r="O95" s="38">
        <v>181.97</v>
      </c>
      <c r="P95" s="38">
        <v>-8.7365259999999996</v>
      </c>
      <c r="Q95" s="38">
        <v>-33.616442955773216</v>
      </c>
      <c r="R95" s="38"/>
      <c r="S95" s="38">
        <v>197.42</v>
      </c>
      <c r="T95" s="38"/>
      <c r="U95" s="38">
        <v>5.3957500000000005E-2</v>
      </c>
      <c r="V95" s="38"/>
      <c r="W95" s="38">
        <v>196.89</v>
      </c>
      <c r="X95" s="38"/>
      <c r="Y95" s="38">
        <v>2.8098669999999999E-2</v>
      </c>
      <c r="Z95" s="38"/>
      <c r="AA95" s="38">
        <v>16.91</v>
      </c>
      <c r="AB95" s="38"/>
      <c r="AC95" s="39">
        <v>3.4888000000000002E-2</v>
      </c>
    </row>
    <row r="96" spans="1:29" x14ac:dyDescent="0.25">
      <c r="A96" s="42" t="s">
        <v>168</v>
      </c>
      <c r="B96" s="38"/>
      <c r="C96" s="38">
        <v>0.23</v>
      </c>
      <c r="D96" s="38"/>
      <c r="E96" s="38">
        <v>0.1835</v>
      </c>
      <c r="F96" s="38">
        <v>0.16</v>
      </c>
      <c r="G96" s="38">
        <v>0.94</v>
      </c>
      <c r="H96" s="38"/>
      <c r="I96" s="38">
        <v>0.68</v>
      </c>
      <c r="J96" s="38">
        <v>0.17</v>
      </c>
      <c r="K96" s="38">
        <v>1.07</v>
      </c>
      <c r="L96" s="38"/>
      <c r="M96" s="38">
        <v>4.1465000000000002E-2</v>
      </c>
      <c r="N96" s="38">
        <v>0.14000000000000001</v>
      </c>
      <c r="O96" s="38">
        <v>0.9</v>
      </c>
      <c r="P96" s="38"/>
      <c r="Q96" s="38"/>
      <c r="R96" s="38">
        <v>0.16</v>
      </c>
      <c r="S96" s="38"/>
      <c r="T96" s="38"/>
      <c r="U96" s="38"/>
      <c r="V96" s="38">
        <v>0.16</v>
      </c>
      <c r="W96" s="38"/>
      <c r="X96" s="38"/>
      <c r="Y96" s="38"/>
      <c r="Z96" s="38">
        <v>0.16</v>
      </c>
      <c r="AA96" s="38"/>
      <c r="AB96" s="38"/>
      <c r="AC96" s="39">
        <v>-7.0000000000000001E-3</v>
      </c>
    </row>
    <row r="97" spans="1:29" x14ac:dyDescent="0.25">
      <c r="A97" s="42" t="s">
        <v>32</v>
      </c>
      <c r="B97" s="38">
        <v>712.85</v>
      </c>
      <c r="C97" s="38">
        <v>1931.35</v>
      </c>
      <c r="D97" s="38">
        <v>196.29172351646184</v>
      </c>
      <c r="E97" s="38">
        <v>-21.502043585816892</v>
      </c>
      <c r="F97" s="38">
        <v>932.35</v>
      </c>
      <c r="G97" s="38">
        <v>2009.64</v>
      </c>
      <c r="H97" s="38">
        <v>83.961030705607115</v>
      </c>
      <c r="I97" s="38">
        <v>-61.926241996284858</v>
      </c>
      <c r="J97" s="38">
        <v>901.26</v>
      </c>
      <c r="K97" s="38">
        <v>2138</v>
      </c>
      <c r="L97" s="38">
        <v>-58.002241036555994</v>
      </c>
      <c r="M97" s="38">
        <v>-29.866794148922619</v>
      </c>
      <c r="N97" s="38">
        <v>972.1</v>
      </c>
      <c r="O97" s="38">
        <v>2241.69</v>
      </c>
      <c r="P97" s="38">
        <v>59.909641075671871</v>
      </c>
      <c r="Q97" s="38">
        <v>135.55259068982659</v>
      </c>
      <c r="R97" s="38">
        <v>982.93</v>
      </c>
      <c r="S97" s="38">
        <v>2213.9299999999998</v>
      </c>
      <c r="T97" s="38">
        <v>119.05077276311656</v>
      </c>
      <c r="U97" s="38">
        <v>19.926384028937662</v>
      </c>
      <c r="V97" s="38">
        <v>766.02</v>
      </c>
      <c r="W97" s="38">
        <v>1994.25</v>
      </c>
      <c r="X97" s="38">
        <v>-2.3845605259150346</v>
      </c>
      <c r="Y97" s="38">
        <v>-62.300278539435276</v>
      </c>
      <c r="Z97" s="38">
        <v>777.84</v>
      </c>
      <c r="AA97" s="38">
        <v>2128.35</v>
      </c>
      <c r="AB97" s="38">
        <v>31.771526000000001</v>
      </c>
      <c r="AC97" s="39">
        <v>31.090129999999998</v>
      </c>
    </row>
    <row r="98" spans="1:29" x14ac:dyDescent="0.25">
      <c r="A98" s="42" t="s">
        <v>169</v>
      </c>
      <c r="B98" s="38">
        <v>0.01</v>
      </c>
      <c r="C98" s="38"/>
      <c r="D98" s="38"/>
      <c r="E98" s="38"/>
      <c r="F98" s="38">
        <v>0.01</v>
      </c>
      <c r="G98" s="38"/>
      <c r="H98" s="38"/>
      <c r="I98" s="38"/>
      <c r="J98" s="38">
        <v>0.01</v>
      </c>
      <c r="K98" s="38"/>
      <c r="L98" s="38"/>
      <c r="M98" s="38"/>
      <c r="N98" s="38">
        <v>0.01</v>
      </c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9"/>
    </row>
    <row r="99" spans="1:29" x14ac:dyDescent="0.25">
      <c r="A99" s="42" t="s">
        <v>134</v>
      </c>
      <c r="B99" s="38">
        <v>1.88</v>
      </c>
      <c r="C99" s="38"/>
      <c r="D99" s="38">
        <v>0.57261651999999996</v>
      </c>
      <c r="E99" s="38"/>
      <c r="F99" s="38">
        <v>1.88</v>
      </c>
      <c r="G99" s="38"/>
      <c r="H99" s="38">
        <v>0.56821447999999997</v>
      </c>
      <c r="I99" s="38"/>
      <c r="J99" s="38">
        <v>1.88</v>
      </c>
      <c r="K99" s="38"/>
      <c r="L99" s="38">
        <v>0.64164083999999999</v>
      </c>
      <c r="M99" s="38"/>
      <c r="N99" s="38">
        <v>1.88</v>
      </c>
      <c r="O99" s="38"/>
      <c r="P99" s="38">
        <v>0.46292354000000002</v>
      </c>
      <c r="Q99" s="38"/>
      <c r="R99" s="38"/>
      <c r="S99" s="38"/>
      <c r="T99" s="38">
        <v>0.86997901999999994</v>
      </c>
      <c r="U99" s="38"/>
      <c r="V99" s="38"/>
      <c r="W99" s="38"/>
      <c r="X99" s="38">
        <v>1.2083762899999999</v>
      </c>
      <c r="Y99" s="38"/>
      <c r="Z99" s="38"/>
      <c r="AA99" s="38"/>
      <c r="AB99" s="38">
        <v>0.65128200000000014</v>
      </c>
      <c r="AC99" s="39"/>
    </row>
    <row r="100" spans="1:29" x14ac:dyDescent="0.25">
      <c r="A100" s="42" t="s">
        <v>33</v>
      </c>
      <c r="B100" s="38">
        <v>16.96</v>
      </c>
      <c r="C100" s="38">
        <v>2.41</v>
      </c>
      <c r="D100" s="38">
        <v>2.964740474749008</v>
      </c>
      <c r="E100" s="38"/>
      <c r="F100" s="38">
        <v>54.94</v>
      </c>
      <c r="G100" s="38">
        <v>2.33</v>
      </c>
      <c r="H100" s="38">
        <v>0.55395971999999982</v>
      </c>
      <c r="I100" s="38">
        <v>-1.0376996700000001</v>
      </c>
      <c r="J100" s="38">
        <v>53.67</v>
      </c>
      <c r="K100" s="38">
        <v>2.3199999999999998</v>
      </c>
      <c r="L100" s="38">
        <v>4.9431027074482596</v>
      </c>
      <c r="M100" s="38">
        <v>-1.1780740599999999</v>
      </c>
      <c r="N100" s="38">
        <v>47.38</v>
      </c>
      <c r="O100" s="38">
        <v>5.01</v>
      </c>
      <c r="P100" s="38">
        <v>4.6239651667220665</v>
      </c>
      <c r="Q100" s="38">
        <v>5.0665003651312217</v>
      </c>
      <c r="R100" s="38">
        <v>56.69</v>
      </c>
      <c r="S100" s="38">
        <v>6.12</v>
      </c>
      <c r="T100" s="38">
        <v>3.1787052398134925</v>
      </c>
      <c r="U100" s="38">
        <v>1.7423369503029948</v>
      </c>
      <c r="V100" s="38">
        <v>45.86</v>
      </c>
      <c r="W100" s="38">
        <v>3.21</v>
      </c>
      <c r="X100" s="38">
        <v>0.74325445999999995</v>
      </c>
      <c r="Y100" s="38">
        <v>15.271530827200994</v>
      </c>
      <c r="Z100" s="38">
        <v>40.01</v>
      </c>
      <c r="AA100" s="38">
        <v>-0.11</v>
      </c>
      <c r="AB100" s="38">
        <v>-1.3148949999999999</v>
      </c>
      <c r="AC100" s="39">
        <v>1.1535579999999999</v>
      </c>
    </row>
    <row r="101" spans="1:29" x14ac:dyDescent="0.25">
      <c r="A101" s="42" t="s">
        <v>90</v>
      </c>
      <c r="B101" s="38"/>
      <c r="C101" s="38"/>
      <c r="D101" s="38"/>
      <c r="E101" s="38"/>
      <c r="F101" s="38">
        <v>0.19</v>
      </c>
      <c r="G101" s="38"/>
      <c r="H101" s="38"/>
      <c r="I101" s="38"/>
      <c r="J101" s="38">
        <v>0.2</v>
      </c>
      <c r="K101" s="38"/>
      <c r="L101" s="38"/>
      <c r="M101" s="38"/>
      <c r="N101" s="38">
        <v>0.16</v>
      </c>
      <c r="O101" s="38"/>
      <c r="P101" s="38"/>
      <c r="Q101" s="38"/>
      <c r="R101" s="38">
        <v>0.18</v>
      </c>
      <c r="S101" s="38"/>
      <c r="T101" s="38"/>
      <c r="U101" s="38"/>
      <c r="V101" s="38">
        <v>0.15</v>
      </c>
      <c r="W101" s="38"/>
      <c r="X101" s="38"/>
      <c r="Y101" s="38"/>
      <c r="Z101" s="38">
        <v>0.15</v>
      </c>
      <c r="AA101" s="38"/>
      <c r="AB101" s="38"/>
      <c r="AC101" s="39"/>
    </row>
    <row r="102" spans="1:29" x14ac:dyDescent="0.25">
      <c r="A102" s="42" t="s">
        <v>91</v>
      </c>
      <c r="B102" s="38">
        <v>143.32</v>
      </c>
      <c r="C102" s="38">
        <v>300.63</v>
      </c>
      <c r="D102" s="38">
        <v>8.3323997028979875</v>
      </c>
      <c r="E102" s="38">
        <v>3.1324652290047061</v>
      </c>
      <c r="F102" s="38">
        <v>277.26</v>
      </c>
      <c r="G102" s="38">
        <v>307.10000000000002</v>
      </c>
      <c r="H102" s="38">
        <v>15.34968769965152</v>
      </c>
      <c r="I102" s="38">
        <v>7.9133442265384168</v>
      </c>
      <c r="J102" s="38">
        <v>314.35000000000002</v>
      </c>
      <c r="K102" s="38">
        <v>319.85000000000002</v>
      </c>
      <c r="L102" s="38">
        <v>8.0647675041056264</v>
      </c>
      <c r="M102" s="38">
        <v>7.2710321876334358</v>
      </c>
      <c r="N102" s="38">
        <v>275.19</v>
      </c>
      <c r="O102" s="38">
        <v>327.76</v>
      </c>
      <c r="P102" s="38">
        <v>20.465443139953248</v>
      </c>
      <c r="Q102" s="38">
        <v>18.501107437796001</v>
      </c>
      <c r="R102" s="38">
        <v>292.27999999999997</v>
      </c>
      <c r="S102" s="38">
        <v>349.02</v>
      </c>
      <c r="T102" s="38">
        <v>3.1159648226960788</v>
      </c>
      <c r="U102" s="38">
        <v>40.702837634196555</v>
      </c>
      <c r="V102" s="38">
        <v>309.56</v>
      </c>
      <c r="W102" s="38">
        <v>282.51</v>
      </c>
      <c r="X102" s="38">
        <v>-4.0297610910990622</v>
      </c>
      <c r="Y102" s="38">
        <v>0.90778462230560386</v>
      </c>
      <c r="Z102" s="38">
        <v>319.26</v>
      </c>
      <c r="AA102" s="38">
        <v>257.20999999999998</v>
      </c>
      <c r="AB102" s="38">
        <v>-9.051285</v>
      </c>
      <c r="AC102" s="39">
        <v>31.170764999999996</v>
      </c>
    </row>
    <row r="103" spans="1:29" x14ac:dyDescent="0.25">
      <c r="A103" s="42" t="s">
        <v>34</v>
      </c>
      <c r="B103" s="38">
        <v>143.75</v>
      </c>
      <c r="C103" s="38">
        <v>67.59</v>
      </c>
      <c r="D103" s="38">
        <v>18.339718820000002</v>
      </c>
      <c r="E103" s="38">
        <v>10.42972531</v>
      </c>
      <c r="F103" s="38">
        <v>216.08</v>
      </c>
      <c r="G103" s="38">
        <v>77.44</v>
      </c>
      <c r="H103" s="38">
        <v>17.343604723478759</v>
      </c>
      <c r="I103" s="38">
        <v>10.388177107009049</v>
      </c>
      <c r="J103" s="38">
        <v>375.73</v>
      </c>
      <c r="K103" s="38">
        <v>196.22</v>
      </c>
      <c r="L103" s="38">
        <v>45.379677472066156</v>
      </c>
      <c r="M103" s="38">
        <v>6.2593615699999994</v>
      </c>
      <c r="N103" s="38">
        <v>901.42</v>
      </c>
      <c r="O103" s="38">
        <v>391.65</v>
      </c>
      <c r="P103" s="38">
        <v>126.90710695449681</v>
      </c>
      <c r="Q103" s="38">
        <v>25.430437210000001</v>
      </c>
      <c r="R103" s="38">
        <v>586.39</v>
      </c>
      <c r="S103" s="38">
        <v>132.38</v>
      </c>
      <c r="T103" s="38">
        <v>17.199977479207043</v>
      </c>
      <c r="U103" s="38">
        <v>-282.07967669999999</v>
      </c>
      <c r="V103" s="38">
        <v>899.86</v>
      </c>
      <c r="W103" s="38">
        <v>626.13</v>
      </c>
      <c r="X103" s="38">
        <v>-16.26951152955445</v>
      </c>
      <c r="Y103" s="38">
        <v>-1.1650022799999997</v>
      </c>
      <c r="Z103" s="38">
        <v>899.46</v>
      </c>
      <c r="AA103" s="38">
        <v>669.14</v>
      </c>
      <c r="AB103" s="38">
        <v>-2.2548229999999982</v>
      </c>
      <c r="AC103" s="39">
        <v>17.211493000000001</v>
      </c>
    </row>
    <row r="104" spans="1:29" x14ac:dyDescent="0.25">
      <c r="A104" s="42" t="s">
        <v>35</v>
      </c>
      <c r="B104" s="38">
        <v>41147.379999999997</v>
      </c>
      <c r="C104" s="38">
        <v>14671.59</v>
      </c>
      <c r="D104" s="38">
        <v>-5769.9920748488184</v>
      </c>
      <c r="E104" s="38">
        <v>785.63931123292139</v>
      </c>
      <c r="F104" s="38">
        <v>44728.03</v>
      </c>
      <c r="G104" s="38">
        <v>12737.5</v>
      </c>
      <c r="H104" s="38">
        <v>-939.18807116836649</v>
      </c>
      <c r="I104" s="38">
        <v>-1632.567723465625</v>
      </c>
      <c r="J104" s="38">
        <v>54152.68</v>
      </c>
      <c r="K104" s="38">
        <v>15802.88</v>
      </c>
      <c r="L104" s="38">
        <v>3378.0901220745895</v>
      </c>
      <c r="M104" s="38">
        <v>1856.7762180576265</v>
      </c>
      <c r="N104" s="38">
        <v>49457.01</v>
      </c>
      <c r="O104" s="38">
        <v>17782.8</v>
      </c>
      <c r="P104" s="38">
        <v>-505.86058080338421</v>
      </c>
      <c r="Q104" s="38">
        <v>2000.2265794402579</v>
      </c>
      <c r="R104" s="38">
        <v>36602.26</v>
      </c>
      <c r="S104" s="38">
        <v>20816.240000000002</v>
      </c>
      <c r="T104" s="38">
        <v>-2814.0472743524624</v>
      </c>
      <c r="U104" s="38">
        <v>726.77638365743223</v>
      </c>
      <c r="V104" s="38">
        <v>32105.15</v>
      </c>
      <c r="W104" s="38">
        <v>21236.97</v>
      </c>
      <c r="X104" s="38">
        <v>-10803.060151994834</v>
      </c>
      <c r="Y104" s="38">
        <v>831.43222992612414</v>
      </c>
      <c r="Z104" s="38">
        <v>30414.48</v>
      </c>
      <c r="AA104" s="38">
        <v>22779.79</v>
      </c>
      <c r="AB104" s="38">
        <v>-4422.0485069999995</v>
      </c>
      <c r="AC104" s="39">
        <v>2379.5067980000003</v>
      </c>
    </row>
    <row r="105" spans="1:29" x14ac:dyDescent="0.25">
      <c r="A105" s="42" t="s">
        <v>92</v>
      </c>
      <c r="B105" s="38">
        <v>13.81</v>
      </c>
      <c r="C105" s="38">
        <v>24.31</v>
      </c>
      <c r="D105" s="38">
        <v>-1.9424445601621996</v>
      </c>
      <c r="E105" s="38">
        <v>2.0747373900000001</v>
      </c>
      <c r="F105" s="38">
        <v>13.05</v>
      </c>
      <c r="G105" s="38">
        <v>45.1</v>
      </c>
      <c r="H105" s="38">
        <v>-2.3982318027359728E-2</v>
      </c>
      <c r="I105" s="38">
        <v>20.914465279999998</v>
      </c>
      <c r="J105" s="38">
        <v>3.55</v>
      </c>
      <c r="K105" s="38">
        <v>46</v>
      </c>
      <c r="L105" s="38">
        <v>-29.053939556287201</v>
      </c>
      <c r="M105" s="38">
        <v>0.97329686999999998</v>
      </c>
      <c r="N105" s="38">
        <v>4.68</v>
      </c>
      <c r="O105" s="38">
        <v>47.18</v>
      </c>
      <c r="P105" s="38">
        <v>2.2344839577698399</v>
      </c>
      <c r="Q105" s="38">
        <v>1.3605762800000001</v>
      </c>
      <c r="R105" s="38">
        <v>5.99</v>
      </c>
      <c r="S105" s="38">
        <v>29.26</v>
      </c>
      <c r="T105" s="38">
        <v>2.0900191980726408</v>
      </c>
      <c r="U105" s="38">
        <v>0.76020686999999998</v>
      </c>
      <c r="V105" s="38">
        <v>-0.45</v>
      </c>
      <c r="W105" s="38">
        <v>30.92</v>
      </c>
      <c r="X105" s="38">
        <v>3.0745994899999998</v>
      </c>
      <c r="Y105" s="38">
        <v>-3.2151226199999989</v>
      </c>
      <c r="Z105" s="38">
        <v>-3.24</v>
      </c>
      <c r="AA105" s="38">
        <v>31.71</v>
      </c>
      <c r="AB105" s="38">
        <v>2.1755399999999998</v>
      </c>
      <c r="AC105" s="39">
        <v>2.4692050000000001</v>
      </c>
    </row>
    <row r="106" spans="1:29" x14ac:dyDescent="0.25">
      <c r="A106" s="42" t="s">
        <v>170</v>
      </c>
      <c r="B106" s="38">
        <v>0.24</v>
      </c>
      <c r="C106" s="38">
        <v>3.35</v>
      </c>
      <c r="D106" s="38"/>
      <c r="E106" s="38">
        <v>4.9000000000000002E-2</v>
      </c>
      <c r="F106" s="38">
        <v>0.23</v>
      </c>
      <c r="G106" s="38">
        <v>3.35</v>
      </c>
      <c r="H106" s="38"/>
      <c r="I106" s="38"/>
      <c r="J106" s="38">
        <v>0.26</v>
      </c>
      <c r="K106" s="38">
        <v>3.35</v>
      </c>
      <c r="L106" s="38"/>
      <c r="M106" s="38"/>
      <c r="N106" s="38">
        <v>0.25</v>
      </c>
      <c r="O106" s="38">
        <v>3.5</v>
      </c>
      <c r="P106" s="38"/>
      <c r="Q106" s="38">
        <v>0.15408949999999999</v>
      </c>
      <c r="R106" s="38"/>
      <c r="S106" s="38"/>
      <c r="T106" s="38"/>
      <c r="U106" s="38">
        <v>2.24683E-3</v>
      </c>
      <c r="V106" s="38"/>
      <c r="W106" s="38"/>
      <c r="X106" s="38"/>
      <c r="Y106" s="38"/>
      <c r="Z106" s="38"/>
      <c r="AA106" s="38"/>
      <c r="AB106" s="38"/>
      <c r="AC106" s="39"/>
    </row>
    <row r="107" spans="1:29" x14ac:dyDescent="0.25">
      <c r="A107" s="42" t="s">
        <v>171</v>
      </c>
      <c r="B107" s="38"/>
      <c r="C107" s="38">
        <v>7.0000000000000007E-2</v>
      </c>
      <c r="D107" s="38"/>
      <c r="E107" s="38"/>
      <c r="F107" s="38">
        <v>0.23</v>
      </c>
      <c r="G107" s="38">
        <v>7.0000000000000007E-2</v>
      </c>
      <c r="H107" s="38"/>
      <c r="I107" s="38"/>
      <c r="J107" s="38">
        <v>0.24</v>
      </c>
      <c r="K107" s="38">
        <v>0.17</v>
      </c>
      <c r="L107" s="38"/>
      <c r="M107" s="38"/>
      <c r="N107" s="38">
        <v>0.2</v>
      </c>
      <c r="O107" s="38">
        <v>0.39</v>
      </c>
      <c r="P107" s="38"/>
      <c r="Q107" s="38"/>
      <c r="R107" s="38">
        <v>0.24</v>
      </c>
      <c r="S107" s="38">
        <v>7.0000000000000007E-2</v>
      </c>
      <c r="T107" s="38"/>
      <c r="U107" s="38"/>
      <c r="V107" s="38">
        <v>0.2</v>
      </c>
      <c r="W107" s="38">
        <v>7.0000000000000007E-2</v>
      </c>
      <c r="X107" s="38"/>
      <c r="Y107" s="38">
        <v>-39.753399969999997</v>
      </c>
      <c r="Z107" s="38">
        <v>0.2</v>
      </c>
      <c r="AA107" s="38">
        <v>-39.909999999999997</v>
      </c>
      <c r="AB107" s="38"/>
      <c r="AC107" s="39">
        <v>-40.08</v>
      </c>
    </row>
    <row r="108" spans="1:29" x14ac:dyDescent="0.25">
      <c r="A108" s="42" t="s">
        <v>172</v>
      </c>
      <c r="B108" s="38"/>
      <c r="C108" s="38"/>
      <c r="D108" s="38"/>
      <c r="E108" s="38"/>
      <c r="F108" s="38">
        <v>0.01</v>
      </c>
      <c r="G108" s="38"/>
      <c r="H108" s="38"/>
      <c r="I108" s="38"/>
      <c r="J108" s="38">
        <v>0.08</v>
      </c>
      <c r="K108" s="38"/>
      <c r="L108" s="38"/>
      <c r="M108" s="38"/>
      <c r="N108" s="38">
        <v>7.0000000000000007E-2</v>
      </c>
      <c r="O108" s="38"/>
      <c r="P108" s="38"/>
      <c r="Q108" s="38"/>
      <c r="R108" s="38">
        <v>7.0000000000000007E-2</v>
      </c>
      <c r="S108" s="38"/>
      <c r="T108" s="38"/>
      <c r="U108" s="38"/>
      <c r="V108" s="38">
        <v>0.06</v>
      </c>
      <c r="W108" s="38"/>
      <c r="X108" s="38"/>
      <c r="Y108" s="38"/>
      <c r="Z108" s="38">
        <v>0.26</v>
      </c>
      <c r="AA108" s="38"/>
      <c r="AB108" s="38"/>
      <c r="AC108" s="39"/>
    </row>
    <row r="109" spans="1:29" x14ac:dyDescent="0.25">
      <c r="A109" s="42" t="s">
        <v>93</v>
      </c>
      <c r="B109" s="38">
        <v>-138.71</v>
      </c>
      <c r="C109" s="38">
        <v>1.75</v>
      </c>
      <c r="D109" s="38">
        <v>6.3640440258917295</v>
      </c>
      <c r="E109" s="38"/>
      <c r="F109" s="38">
        <v>-145.4</v>
      </c>
      <c r="G109" s="38">
        <v>2.1800000000000002</v>
      </c>
      <c r="H109" s="38">
        <v>3.6253292754239996E-2</v>
      </c>
      <c r="I109" s="38"/>
      <c r="J109" s="38">
        <v>-124.24</v>
      </c>
      <c r="K109" s="38">
        <v>2.81</v>
      </c>
      <c r="L109" s="38">
        <v>-0.13605048240937398</v>
      </c>
      <c r="M109" s="38"/>
      <c r="N109" s="38">
        <v>-115.61</v>
      </c>
      <c r="O109" s="38">
        <v>5.74</v>
      </c>
      <c r="P109" s="38">
        <v>0.15827499999999997</v>
      </c>
      <c r="Q109" s="38">
        <v>3.33916229</v>
      </c>
      <c r="R109" s="38">
        <v>-156.1</v>
      </c>
      <c r="S109" s="38">
        <v>1.98</v>
      </c>
      <c r="T109" s="38">
        <v>1.12219194</v>
      </c>
      <c r="U109" s="38">
        <v>5.4988915799999987</v>
      </c>
      <c r="V109" s="38">
        <v>-148.07</v>
      </c>
      <c r="W109" s="38">
        <v>1.95</v>
      </c>
      <c r="X109" s="38">
        <v>-2.4633824048212993</v>
      </c>
      <c r="Y109" s="38">
        <v>2.59996194</v>
      </c>
      <c r="Z109" s="38">
        <v>-164.68</v>
      </c>
      <c r="AA109" s="38">
        <v>3.34</v>
      </c>
      <c r="AB109" s="38">
        <v>-9.4175499999999985</v>
      </c>
      <c r="AC109" s="39">
        <v>2.2193450000000001</v>
      </c>
    </row>
    <row r="110" spans="1:29" x14ac:dyDescent="0.25">
      <c r="A110" s="42" t="s">
        <v>173</v>
      </c>
      <c r="B110" s="38"/>
      <c r="C110" s="38"/>
      <c r="D110" s="38"/>
      <c r="E110" s="38"/>
      <c r="F110" s="38">
        <v>0.08</v>
      </c>
      <c r="G110" s="38"/>
      <c r="H110" s="38"/>
      <c r="I110" s="38"/>
      <c r="J110" s="38">
        <v>0.08</v>
      </c>
      <c r="K110" s="38"/>
      <c r="L110" s="38"/>
      <c r="M110" s="38"/>
      <c r="N110" s="38">
        <v>7.0000000000000007E-2</v>
      </c>
      <c r="O110" s="38"/>
      <c r="P110" s="38"/>
      <c r="Q110" s="38"/>
      <c r="R110" s="38">
        <v>0.08</v>
      </c>
      <c r="S110" s="38"/>
      <c r="T110" s="38"/>
      <c r="U110" s="38"/>
      <c r="V110" s="38">
        <v>0.06</v>
      </c>
      <c r="W110" s="38"/>
      <c r="X110" s="38"/>
      <c r="Y110" s="38"/>
      <c r="Z110" s="38">
        <v>0.06</v>
      </c>
      <c r="AA110" s="38"/>
      <c r="AB110" s="38"/>
      <c r="AC110" s="39"/>
    </row>
    <row r="111" spans="1:29" x14ac:dyDescent="0.25">
      <c r="A111" s="42" t="s">
        <v>174</v>
      </c>
      <c r="B111" s="38"/>
      <c r="C111" s="38">
        <v>0.05</v>
      </c>
      <c r="D111" s="38"/>
      <c r="E111" s="38"/>
      <c r="F111" s="38"/>
      <c r="G111" s="38">
        <v>0.05</v>
      </c>
      <c r="H111" s="38"/>
      <c r="I111" s="38"/>
      <c r="J111" s="38"/>
      <c r="K111" s="38">
        <v>0.18</v>
      </c>
      <c r="L111" s="38"/>
      <c r="M111" s="38"/>
      <c r="N111" s="38"/>
      <c r="O111" s="38">
        <v>0.31</v>
      </c>
      <c r="P111" s="38"/>
      <c r="Q111" s="38"/>
      <c r="R111" s="38"/>
      <c r="S111" s="38">
        <v>0.01</v>
      </c>
      <c r="T111" s="38"/>
      <c r="U111" s="38"/>
      <c r="V111" s="38"/>
      <c r="W111" s="38">
        <v>0.16</v>
      </c>
      <c r="X111" s="38"/>
      <c r="Y111" s="38"/>
      <c r="Z111" s="38"/>
      <c r="AA111" s="38">
        <v>0.16</v>
      </c>
      <c r="AB111" s="38"/>
      <c r="AC111" s="39"/>
    </row>
    <row r="112" spans="1:29" x14ac:dyDescent="0.25">
      <c r="A112" s="42" t="s">
        <v>94</v>
      </c>
      <c r="B112" s="38">
        <v>93.11</v>
      </c>
      <c r="C112" s="38">
        <v>96.79</v>
      </c>
      <c r="D112" s="38">
        <v>41.090422669617425</v>
      </c>
      <c r="E112" s="38">
        <v>3.8247885299999993</v>
      </c>
      <c r="F112" s="38">
        <v>112.34</v>
      </c>
      <c r="G112" s="38">
        <v>98.62</v>
      </c>
      <c r="H112" s="38">
        <v>57.405457507558737</v>
      </c>
      <c r="I112" s="38">
        <v>-13.955874229999985</v>
      </c>
      <c r="J112" s="38">
        <v>237.28</v>
      </c>
      <c r="K112" s="38">
        <v>129.05000000000001</v>
      </c>
      <c r="L112" s="38">
        <v>62.596257996587667</v>
      </c>
      <c r="M112" s="38">
        <v>17.322637140943883</v>
      </c>
      <c r="N112" s="38">
        <v>235.86</v>
      </c>
      <c r="O112" s="38">
        <v>125.94</v>
      </c>
      <c r="P112" s="38">
        <v>38.855293539579186</v>
      </c>
      <c r="Q112" s="38">
        <v>11.406122402433706</v>
      </c>
      <c r="R112" s="38">
        <v>320.73</v>
      </c>
      <c r="S112" s="38">
        <v>124.1</v>
      </c>
      <c r="T112" s="38">
        <v>13.37528853670657</v>
      </c>
      <c r="U112" s="38">
        <v>8.4564269543096504</v>
      </c>
      <c r="V112" s="38">
        <v>529.16</v>
      </c>
      <c r="W112" s="38">
        <v>100.38</v>
      </c>
      <c r="X112" s="38">
        <v>16.181627942895066</v>
      </c>
      <c r="Y112" s="38">
        <v>-10.22830106991543</v>
      </c>
      <c r="Z112" s="38">
        <v>855.25</v>
      </c>
      <c r="AA112" s="38">
        <v>110.08</v>
      </c>
      <c r="AB112" s="38">
        <v>18.740543000000002</v>
      </c>
      <c r="AC112" s="39">
        <v>6.3808670000000003</v>
      </c>
    </row>
    <row r="113" spans="1:29" x14ac:dyDescent="0.25">
      <c r="A113" s="42" t="s">
        <v>135</v>
      </c>
      <c r="B113" s="38"/>
      <c r="C113" s="38"/>
      <c r="D113" s="38"/>
      <c r="E113" s="38">
        <v>1.108E-2</v>
      </c>
      <c r="F113" s="38"/>
      <c r="G113" s="38"/>
      <c r="H113" s="38"/>
      <c r="I113" s="38">
        <v>2.0199999999999999E-2</v>
      </c>
      <c r="J113" s="38"/>
      <c r="K113" s="38"/>
      <c r="L113" s="38"/>
      <c r="M113" s="38">
        <v>4.9737000000000003E-2</v>
      </c>
      <c r="N113" s="38"/>
      <c r="O113" s="38"/>
      <c r="P113" s="38"/>
      <c r="Q113" s="38">
        <v>0.09</v>
      </c>
      <c r="R113" s="38"/>
      <c r="S113" s="38"/>
      <c r="T113" s="38"/>
      <c r="U113" s="38">
        <v>0.81414709000000007</v>
      </c>
      <c r="V113" s="38"/>
      <c r="W113" s="38"/>
      <c r="X113" s="38"/>
      <c r="Y113" s="38">
        <v>-0.21279345</v>
      </c>
      <c r="Z113" s="38"/>
      <c r="AA113" s="38"/>
      <c r="AB113" s="38"/>
      <c r="AC113" s="39">
        <v>0.12664900000000001</v>
      </c>
    </row>
    <row r="114" spans="1:29" x14ac:dyDescent="0.25">
      <c r="A114" s="42" t="s">
        <v>95</v>
      </c>
      <c r="B114" s="38">
        <v>85.09</v>
      </c>
      <c r="C114" s="38">
        <v>4.1900000000000004</v>
      </c>
      <c r="D114" s="38">
        <v>0.68191161548364199</v>
      </c>
      <c r="E114" s="38"/>
      <c r="F114" s="38">
        <v>115.82</v>
      </c>
      <c r="G114" s="38">
        <v>3.68</v>
      </c>
      <c r="H114" s="38">
        <v>0.37845464219111596</v>
      </c>
      <c r="I114" s="38"/>
      <c r="J114" s="38">
        <v>111.92</v>
      </c>
      <c r="K114" s="38">
        <v>10.99</v>
      </c>
      <c r="L114" s="38">
        <v>-1.1563506307918789</v>
      </c>
      <c r="M114" s="38">
        <v>133.68356589999999</v>
      </c>
      <c r="N114" s="38">
        <v>92.81</v>
      </c>
      <c r="O114" s="38">
        <v>16.239999999999998</v>
      </c>
      <c r="P114" s="38">
        <v>70.678328727409919</v>
      </c>
      <c r="Q114" s="38">
        <v>4.9051693700000012</v>
      </c>
      <c r="R114" s="38">
        <v>89.73</v>
      </c>
      <c r="S114" s="38">
        <v>133.72</v>
      </c>
      <c r="T114" s="38">
        <v>13.717597785755675</v>
      </c>
      <c r="U114" s="38">
        <v>-372.29999964990094</v>
      </c>
      <c r="V114" s="38">
        <v>26.05</v>
      </c>
      <c r="W114" s="38">
        <v>124.45</v>
      </c>
      <c r="X114" s="38">
        <v>-7.678751383816719</v>
      </c>
      <c r="Y114" s="38">
        <v>8.8161588900000005</v>
      </c>
      <c r="Z114" s="38">
        <v>42.35</v>
      </c>
      <c r="AA114" s="38">
        <v>32.369999999999997</v>
      </c>
      <c r="AB114" s="38">
        <v>-13.413326999999999</v>
      </c>
      <c r="AC114" s="39">
        <v>7.6921470000000003</v>
      </c>
    </row>
    <row r="115" spans="1:29" x14ac:dyDescent="0.25">
      <c r="A115" s="42" t="s">
        <v>136</v>
      </c>
      <c r="B115" s="38">
        <v>16.98</v>
      </c>
      <c r="C115" s="38">
        <v>3.67</v>
      </c>
      <c r="D115" s="38">
        <v>13.569909012626148</v>
      </c>
      <c r="E115" s="38">
        <v>5.6968371799999993</v>
      </c>
      <c r="F115" s="38">
        <v>27.48</v>
      </c>
      <c r="G115" s="38">
        <v>3.76</v>
      </c>
      <c r="H115" s="38">
        <v>6.5916458604111794</v>
      </c>
      <c r="I115" s="38">
        <v>17.398951000000004</v>
      </c>
      <c r="J115" s="38">
        <v>29.89</v>
      </c>
      <c r="K115" s="38">
        <v>4.38</v>
      </c>
      <c r="L115" s="38">
        <v>2.0669622105893692</v>
      </c>
      <c r="M115" s="38">
        <v>1.352179</v>
      </c>
      <c r="N115" s="38">
        <v>17.8</v>
      </c>
      <c r="O115" s="38">
        <v>6.14</v>
      </c>
      <c r="P115" s="38">
        <v>-9.5602533751780783</v>
      </c>
      <c r="Q115" s="38">
        <v>1.4824334299999999</v>
      </c>
      <c r="R115" s="38">
        <v>14.58</v>
      </c>
      <c r="S115" s="38">
        <v>6.59</v>
      </c>
      <c r="T115" s="38">
        <v>-6.8032959860192808</v>
      </c>
      <c r="U115" s="38">
        <v>2.0905680000000002</v>
      </c>
      <c r="V115" s="38">
        <v>9.74</v>
      </c>
      <c r="W115" s="38"/>
      <c r="X115" s="38">
        <v>0.10928977000000001</v>
      </c>
      <c r="Y115" s="38">
        <v>129.70673366</v>
      </c>
      <c r="Z115" s="38">
        <v>29.74</v>
      </c>
      <c r="AA115" s="38"/>
      <c r="AB115" s="38">
        <v>10.118863999999999</v>
      </c>
      <c r="AC115" s="39">
        <v>105.93502399999998</v>
      </c>
    </row>
    <row r="116" spans="1:29" x14ac:dyDescent="0.25">
      <c r="A116" s="42" t="s">
        <v>97</v>
      </c>
      <c r="B116" s="38">
        <v>47.47</v>
      </c>
      <c r="C116" s="38">
        <v>236.49</v>
      </c>
      <c r="D116" s="38">
        <v>15.575295069877964</v>
      </c>
      <c r="E116" s="38">
        <v>-13.661141540076056</v>
      </c>
      <c r="F116" s="38">
        <v>226.97</v>
      </c>
      <c r="G116" s="38">
        <v>234.64</v>
      </c>
      <c r="H116" s="38">
        <v>1.2058309326203265</v>
      </c>
      <c r="I116" s="38">
        <v>-11.929284083165365</v>
      </c>
      <c r="J116" s="38">
        <v>242.22</v>
      </c>
      <c r="K116" s="38">
        <v>183.32</v>
      </c>
      <c r="L116" s="38">
        <v>0.79029719420064015</v>
      </c>
      <c r="M116" s="38">
        <v>-15.217253287414959</v>
      </c>
      <c r="N116" s="38">
        <v>204.97</v>
      </c>
      <c r="O116" s="38">
        <v>263.29000000000002</v>
      </c>
      <c r="P116" s="38">
        <v>1.2780422700674978</v>
      </c>
      <c r="Q116" s="38">
        <v>9.8952979286445384</v>
      </c>
      <c r="R116" s="38">
        <v>227.65</v>
      </c>
      <c r="S116" s="38">
        <v>248.54</v>
      </c>
      <c r="T116" s="38">
        <v>1.0092736482807956</v>
      </c>
      <c r="U116" s="38">
        <v>0.21107386601142508</v>
      </c>
      <c r="V116" s="38">
        <v>192.19</v>
      </c>
      <c r="W116" s="38">
        <v>248.38</v>
      </c>
      <c r="X116" s="38">
        <v>-4.7753042710984266</v>
      </c>
      <c r="Y116" s="38">
        <v>1.4309042547446817</v>
      </c>
      <c r="Z116" s="38">
        <v>195.79</v>
      </c>
      <c r="AA116" s="38">
        <v>260.88</v>
      </c>
      <c r="AB116" s="38">
        <v>-2.6940319999999995</v>
      </c>
      <c r="AC116" s="39">
        <v>18.045745</v>
      </c>
    </row>
    <row r="117" spans="1:29" x14ac:dyDescent="0.25">
      <c r="A117" s="42" t="s">
        <v>36</v>
      </c>
      <c r="B117" s="38">
        <v>30.37</v>
      </c>
      <c r="C117" s="38">
        <v>1390.94</v>
      </c>
      <c r="D117" s="38">
        <v>9.1102300000000014</v>
      </c>
      <c r="E117" s="38">
        <v>119.97405021</v>
      </c>
      <c r="F117" s="38">
        <v>36.75</v>
      </c>
      <c r="G117" s="38">
        <v>1364.35</v>
      </c>
      <c r="H117" s="38">
        <v>7.4311245999999995</v>
      </c>
      <c r="I117" s="38">
        <v>-5.8935401000000001</v>
      </c>
      <c r="J117" s="38">
        <v>85.2</v>
      </c>
      <c r="K117" s="38">
        <v>1378.24</v>
      </c>
      <c r="L117" s="38">
        <v>44.351381150000002</v>
      </c>
      <c r="M117" s="38">
        <v>13.33580581</v>
      </c>
      <c r="N117" s="38">
        <v>80.37</v>
      </c>
      <c r="O117" s="38">
        <v>1497.82</v>
      </c>
      <c r="P117" s="38">
        <v>-13.360602040000002</v>
      </c>
      <c r="Q117" s="38">
        <v>144.89847967961029</v>
      </c>
      <c r="R117" s="38">
        <v>63.9</v>
      </c>
      <c r="S117" s="38">
        <v>1530.85</v>
      </c>
      <c r="T117" s="38">
        <v>-0.32437429960337383</v>
      </c>
      <c r="U117" s="38">
        <v>60.348952939999997</v>
      </c>
      <c r="V117" s="38">
        <v>29.83</v>
      </c>
      <c r="W117" s="38">
        <v>1551.62</v>
      </c>
      <c r="X117" s="38">
        <v>16.996243270000001</v>
      </c>
      <c r="Y117" s="38">
        <v>45.224865870000002</v>
      </c>
      <c r="Z117" s="38">
        <v>27.49</v>
      </c>
      <c r="AA117" s="38">
        <v>1598.97</v>
      </c>
      <c r="AB117" s="38">
        <v>52.958486000000001</v>
      </c>
      <c r="AC117" s="39">
        <v>62.612637999999997</v>
      </c>
    </row>
    <row r="118" spans="1:29" x14ac:dyDescent="0.25">
      <c r="A118" s="42" t="s">
        <v>137</v>
      </c>
      <c r="B118" s="38">
        <v>4.51</v>
      </c>
      <c r="C118" s="38">
        <v>197.77</v>
      </c>
      <c r="D118" s="38">
        <v>2.8631841499999995</v>
      </c>
      <c r="E118" s="38">
        <v>2.4698824320600474</v>
      </c>
      <c r="F118" s="38">
        <v>8.58</v>
      </c>
      <c r="G118" s="38">
        <v>29.83</v>
      </c>
      <c r="H118" s="38">
        <v>1.0105846999999999</v>
      </c>
      <c r="I118" s="38">
        <v>-397.37769042999997</v>
      </c>
      <c r="J118" s="38">
        <v>9.17</v>
      </c>
      <c r="K118" s="38">
        <v>34.56</v>
      </c>
      <c r="L118" s="38">
        <v>0.24068609000000002</v>
      </c>
      <c r="M118" s="38">
        <v>5.2546778299999994</v>
      </c>
      <c r="N118" s="38">
        <v>8.77</v>
      </c>
      <c r="O118" s="38">
        <v>12.73</v>
      </c>
      <c r="P118" s="38">
        <v>-9.3153818412348086E-3</v>
      </c>
      <c r="Q118" s="38">
        <v>-3.3657283799999993</v>
      </c>
      <c r="R118" s="38">
        <v>4.1100000000000003</v>
      </c>
      <c r="S118" s="38">
        <v>7.74</v>
      </c>
      <c r="T118" s="38">
        <v>-0.24788201000000004</v>
      </c>
      <c r="U118" s="38">
        <v>4.1774213099999997</v>
      </c>
      <c r="V118" s="38">
        <v>3.81</v>
      </c>
      <c r="W118" s="38">
        <v>7.73</v>
      </c>
      <c r="X118" s="38">
        <v>0.29982315000000004</v>
      </c>
      <c r="Y118" s="38">
        <v>1.1264701399999999</v>
      </c>
      <c r="Z118" s="38">
        <v>3.74</v>
      </c>
      <c r="AA118" s="38">
        <v>7.5</v>
      </c>
      <c r="AB118" s="38">
        <v>0.85708200000000001</v>
      </c>
      <c r="AC118" s="39">
        <v>3.2934920000000005</v>
      </c>
    </row>
    <row r="119" spans="1:29" x14ac:dyDescent="0.25">
      <c r="A119" s="42" t="s">
        <v>175</v>
      </c>
      <c r="B119" s="38">
        <v>0.01</v>
      </c>
      <c r="C119" s="38">
        <v>1.1000000000000001</v>
      </c>
      <c r="D119" s="38"/>
      <c r="E119" s="38">
        <v>0.66548407999999992</v>
      </c>
      <c r="F119" s="38"/>
      <c r="G119" s="38">
        <v>1.1000000000000001</v>
      </c>
      <c r="H119" s="38"/>
      <c r="I119" s="38"/>
      <c r="J119" s="38"/>
      <c r="K119" s="38">
        <v>1.19</v>
      </c>
      <c r="L119" s="38"/>
      <c r="M119" s="38">
        <v>0.11026699</v>
      </c>
      <c r="N119" s="38"/>
      <c r="O119" s="38">
        <v>1.24</v>
      </c>
      <c r="P119" s="38"/>
      <c r="Q119" s="38">
        <v>0.18483484999999999</v>
      </c>
      <c r="R119" s="38"/>
      <c r="S119" s="38">
        <v>0.63</v>
      </c>
      <c r="T119" s="38"/>
      <c r="U119" s="38">
        <v>0.40387813</v>
      </c>
      <c r="V119" s="38"/>
      <c r="W119" s="38">
        <v>0.63</v>
      </c>
      <c r="X119" s="38"/>
      <c r="Y119" s="38">
        <v>0.11245112</v>
      </c>
      <c r="Z119" s="38"/>
      <c r="AA119" s="38">
        <v>0.63</v>
      </c>
      <c r="AB119" s="38"/>
      <c r="AC119" s="39">
        <v>4.8125000000000001E-2</v>
      </c>
    </row>
    <row r="120" spans="1:29" x14ac:dyDescent="0.25">
      <c r="A120" s="42" t="s">
        <v>98</v>
      </c>
      <c r="B120" s="38">
        <v>8.76</v>
      </c>
      <c r="C120" s="38">
        <v>0.03</v>
      </c>
      <c r="D120" s="38"/>
      <c r="E120" s="38"/>
      <c r="F120" s="38">
        <v>16.899999999999999</v>
      </c>
      <c r="G120" s="38">
        <v>0.03</v>
      </c>
      <c r="H120" s="38">
        <v>-1.65E-3</v>
      </c>
      <c r="I120" s="38"/>
      <c r="J120" s="38">
        <v>17.34</v>
      </c>
      <c r="K120" s="38">
        <v>0.03</v>
      </c>
      <c r="L120" s="38"/>
      <c r="M120" s="38"/>
      <c r="N120" s="38">
        <v>15.86</v>
      </c>
      <c r="O120" s="38">
        <v>0.03</v>
      </c>
      <c r="P120" s="38"/>
      <c r="Q120" s="38"/>
      <c r="R120" s="38">
        <v>8.06</v>
      </c>
      <c r="S120" s="38"/>
      <c r="T120" s="38"/>
      <c r="U120" s="38"/>
      <c r="V120" s="38">
        <v>6.77</v>
      </c>
      <c r="W120" s="38"/>
      <c r="X120" s="38"/>
      <c r="Y120" s="38"/>
      <c r="Z120" s="38">
        <v>6.74</v>
      </c>
      <c r="AA120" s="38">
        <v>0.01</v>
      </c>
      <c r="AB120" s="38">
        <v>-5.9000000000000003E-4</v>
      </c>
      <c r="AC120" s="39"/>
    </row>
    <row r="121" spans="1:29" x14ac:dyDescent="0.25">
      <c r="A121" s="42" t="s">
        <v>176</v>
      </c>
      <c r="B121" s="38"/>
      <c r="C121" s="38"/>
      <c r="D121" s="38"/>
      <c r="E121" s="38"/>
      <c r="F121" s="38">
        <v>0.6</v>
      </c>
      <c r="G121" s="38">
        <v>0.04</v>
      </c>
      <c r="H121" s="38"/>
      <c r="I121" s="38"/>
      <c r="J121" s="38">
        <v>0.63</v>
      </c>
      <c r="K121" s="38">
        <v>0.04</v>
      </c>
      <c r="L121" s="38"/>
      <c r="M121" s="38"/>
      <c r="N121" s="38">
        <v>0.52</v>
      </c>
      <c r="O121" s="38">
        <v>0.04</v>
      </c>
      <c r="P121" s="38"/>
      <c r="Q121" s="38"/>
      <c r="R121" s="38">
        <v>0.57999999999999996</v>
      </c>
      <c r="S121" s="38">
        <v>0.04</v>
      </c>
      <c r="T121" s="38"/>
      <c r="U121" s="38"/>
      <c r="V121" s="38">
        <v>0.49</v>
      </c>
      <c r="W121" s="38">
        <v>0.04</v>
      </c>
      <c r="X121" s="38"/>
      <c r="Y121" s="38"/>
      <c r="Z121" s="38">
        <v>0.49</v>
      </c>
      <c r="AA121" s="38">
        <v>0.04</v>
      </c>
      <c r="AB121" s="38"/>
      <c r="AC121" s="39"/>
    </row>
    <row r="122" spans="1:29" x14ac:dyDescent="0.25">
      <c r="A122" s="42" t="s">
        <v>99</v>
      </c>
      <c r="B122" s="38">
        <v>0.05</v>
      </c>
      <c r="C122" s="38"/>
      <c r="D122" s="38"/>
      <c r="E122" s="38"/>
      <c r="F122" s="38">
        <v>1.1599999999999999</v>
      </c>
      <c r="G122" s="38">
        <v>0.09</v>
      </c>
      <c r="H122" s="38"/>
      <c r="I122" s="38"/>
      <c r="J122" s="38">
        <v>1.32</v>
      </c>
      <c r="K122" s="38">
        <v>0.15</v>
      </c>
      <c r="L122" s="38"/>
      <c r="M122" s="38"/>
      <c r="N122" s="38">
        <v>1.1000000000000001</v>
      </c>
      <c r="O122" s="38">
        <v>0.53</v>
      </c>
      <c r="P122" s="38"/>
      <c r="Q122" s="38"/>
      <c r="R122" s="38">
        <v>1.23</v>
      </c>
      <c r="S122" s="38"/>
      <c r="T122" s="38"/>
      <c r="U122" s="38">
        <v>4.9561293700000002</v>
      </c>
      <c r="V122" s="38">
        <v>1.1000000000000001</v>
      </c>
      <c r="W122" s="38"/>
      <c r="X122" s="38"/>
      <c r="Y122" s="38">
        <v>5.5068386399999998</v>
      </c>
      <c r="Z122" s="38">
        <v>1.1499999999999999</v>
      </c>
      <c r="AA122" s="38"/>
      <c r="AB122" s="38"/>
      <c r="AC122" s="39">
        <v>8.0932139999999997</v>
      </c>
    </row>
    <row r="123" spans="1:29" x14ac:dyDescent="0.25">
      <c r="A123" s="42" t="s">
        <v>37</v>
      </c>
      <c r="B123" s="38">
        <v>38793.699999999997</v>
      </c>
      <c r="C123" s="38">
        <v>61892.43</v>
      </c>
      <c r="D123" s="38">
        <v>-246.46504041207396</v>
      </c>
      <c r="E123" s="38">
        <v>461.31883972267644</v>
      </c>
      <c r="F123" s="38">
        <v>47656.959999999999</v>
      </c>
      <c r="G123" s="38">
        <v>60246.63</v>
      </c>
      <c r="H123" s="38">
        <v>164.83348156827321</v>
      </c>
      <c r="I123" s="38">
        <v>841.27763570274806</v>
      </c>
      <c r="J123" s="38">
        <v>45650.25</v>
      </c>
      <c r="K123" s="38">
        <v>53461.26</v>
      </c>
      <c r="L123" s="38">
        <v>-1426.7861592028769</v>
      </c>
      <c r="M123" s="38">
        <v>-8188.2818354126684</v>
      </c>
      <c r="N123" s="38">
        <v>49890.93</v>
      </c>
      <c r="O123" s="38">
        <v>49950.04</v>
      </c>
      <c r="P123" s="38">
        <v>7845.5880729454457</v>
      </c>
      <c r="Q123" s="38">
        <v>3025.1449892093469</v>
      </c>
      <c r="R123" s="38">
        <v>52096.02</v>
      </c>
      <c r="S123" s="38">
        <v>45693.18</v>
      </c>
      <c r="T123" s="38">
        <v>6392.8307217279989</v>
      </c>
      <c r="U123" s="38">
        <v>-188.70814141150515</v>
      </c>
      <c r="V123" s="38">
        <v>47100.87</v>
      </c>
      <c r="W123" s="38">
        <v>33695.4</v>
      </c>
      <c r="X123" s="38">
        <v>1974.9386066312497</v>
      </c>
      <c r="Y123" s="38">
        <v>-6668.2258629598236</v>
      </c>
      <c r="Z123" s="38">
        <v>36745.11</v>
      </c>
      <c r="AA123" s="38">
        <v>25477.84</v>
      </c>
      <c r="AB123" s="38">
        <v>-8956.6286850000015</v>
      </c>
      <c r="AC123" s="39">
        <v>-4392.7609979999997</v>
      </c>
    </row>
    <row r="124" spans="1:29" x14ac:dyDescent="0.25">
      <c r="A124" s="42" t="s">
        <v>177</v>
      </c>
      <c r="B124" s="38"/>
      <c r="C124" s="38"/>
      <c r="D124" s="38"/>
      <c r="E124" s="38"/>
      <c r="F124" s="38">
        <v>0.18</v>
      </c>
      <c r="G124" s="38"/>
      <c r="H124" s="38"/>
      <c r="I124" s="38"/>
      <c r="J124" s="38">
        <v>0.19</v>
      </c>
      <c r="K124" s="38">
        <v>1.28</v>
      </c>
      <c r="L124" s="38"/>
      <c r="M124" s="38">
        <v>1.6101918</v>
      </c>
      <c r="N124" s="38">
        <v>0.16</v>
      </c>
      <c r="O124" s="38">
        <v>1.27</v>
      </c>
      <c r="P124" s="38"/>
      <c r="Q124" s="38">
        <v>0.78808043999999999</v>
      </c>
      <c r="R124" s="38">
        <v>0.18</v>
      </c>
      <c r="S124" s="38">
        <v>4.2300000000000004</v>
      </c>
      <c r="T124" s="38"/>
      <c r="U124" s="38">
        <v>2.8426658384742898</v>
      </c>
      <c r="V124" s="38">
        <v>21.76</v>
      </c>
      <c r="W124" s="38">
        <v>2.0699999999999998</v>
      </c>
      <c r="X124" s="38"/>
      <c r="Y124" s="38">
        <v>-1.7902497767216601</v>
      </c>
      <c r="Z124" s="38"/>
      <c r="AA124" s="38">
        <v>2.0699999999999998</v>
      </c>
      <c r="AB124" s="38"/>
      <c r="AC124" s="39">
        <v>5.94</v>
      </c>
    </row>
    <row r="125" spans="1:29" x14ac:dyDescent="0.25">
      <c r="A125" s="42" t="s">
        <v>178</v>
      </c>
      <c r="B125" s="38">
        <v>0.2</v>
      </c>
      <c r="C125" s="38"/>
      <c r="D125" s="38"/>
      <c r="E125" s="38"/>
      <c r="F125" s="38">
        <v>0.2</v>
      </c>
      <c r="G125" s="38"/>
      <c r="H125" s="38"/>
      <c r="I125" s="38"/>
      <c r="J125" s="38">
        <v>0.2</v>
      </c>
      <c r="K125" s="38"/>
      <c r="L125" s="38"/>
      <c r="M125" s="38"/>
      <c r="N125" s="38">
        <v>0.2</v>
      </c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</row>
    <row r="126" spans="1:29" x14ac:dyDescent="0.25">
      <c r="A126" s="42" t="s">
        <v>100</v>
      </c>
      <c r="B126" s="38">
        <v>4.57</v>
      </c>
      <c r="C126" s="38">
        <v>115.25</v>
      </c>
      <c r="D126" s="38">
        <v>1.9126460000000012E-2</v>
      </c>
      <c r="E126" s="38">
        <v>0.98802183999999982</v>
      </c>
      <c r="F126" s="38">
        <v>71.17</v>
      </c>
      <c r="G126" s="38">
        <v>113.82</v>
      </c>
      <c r="H126" s="38">
        <v>1.0266029999999997</v>
      </c>
      <c r="I126" s="38">
        <v>1.1026000000000001E-2</v>
      </c>
      <c r="J126" s="38">
        <v>8.6199999999999992</v>
      </c>
      <c r="K126" s="38">
        <v>112.48</v>
      </c>
      <c r="L126" s="38">
        <v>1.2289459336106376</v>
      </c>
      <c r="M126" s="38">
        <v>5.2681270000000002E-2</v>
      </c>
      <c r="N126" s="38">
        <v>7.88</v>
      </c>
      <c r="O126" s="38">
        <v>110.88</v>
      </c>
      <c r="P126" s="38">
        <v>1.3961211499999999</v>
      </c>
      <c r="Q126" s="38">
        <v>8.4329999999999988E-2</v>
      </c>
      <c r="R126" s="38">
        <v>5.05</v>
      </c>
      <c r="S126" s="38">
        <v>105.46</v>
      </c>
      <c r="T126" s="38">
        <v>0.54993987999999983</v>
      </c>
      <c r="U126" s="38">
        <v>-1.2474171700000001</v>
      </c>
      <c r="V126" s="38">
        <v>4.16</v>
      </c>
      <c r="W126" s="38">
        <v>103.9</v>
      </c>
      <c r="X126" s="38">
        <v>1.221121999999995E-2</v>
      </c>
      <c r="Y126" s="38">
        <v>6.7125739999999989E-2</v>
      </c>
      <c r="Z126" s="38">
        <v>3.89</v>
      </c>
      <c r="AA126" s="38">
        <v>103.02</v>
      </c>
      <c r="AB126" s="38">
        <v>4.7742E-2</v>
      </c>
      <c r="AC126" s="39">
        <v>0.17225000000000001</v>
      </c>
    </row>
    <row r="127" spans="1:29" x14ac:dyDescent="0.25">
      <c r="A127" s="42" t="s">
        <v>38</v>
      </c>
      <c r="B127" s="38">
        <v>154</v>
      </c>
      <c r="C127" s="38">
        <v>471.05</v>
      </c>
      <c r="D127" s="38">
        <v>-92.516031596503126</v>
      </c>
      <c r="E127" s="38">
        <v>187.16973609913407</v>
      </c>
      <c r="F127" s="38">
        <v>215.64</v>
      </c>
      <c r="G127" s="38">
        <v>530.26</v>
      </c>
      <c r="H127" s="38">
        <v>34.013758763448784</v>
      </c>
      <c r="I127" s="38">
        <v>8.5096869305001377</v>
      </c>
      <c r="J127" s="38">
        <v>230.39</v>
      </c>
      <c r="K127" s="38">
        <v>507.07</v>
      </c>
      <c r="L127" s="38">
        <v>30.81827713333044</v>
      </c>
      <c r="M127" s="38">
        <v>-28.918526388446072</v>
      </c>
      <c r="N127" s="38">
        <v>186.89</v>
      </c>
      <c r="O127" s="38">
        <v>445.95</v>
      </c>
      <c r="P127" s="38">
        <v>43.612871592313539</v>
      </c>
      <c r="Q127" s="38">
        <v>-2.8130694455737695</v>
      </c>
      <c r="R127" s="38">
        <v>284.76</v>
      </c>
      <c r="S127" s="38">
        <v>441.6</v>
      </c>
      <c r="T127" s="38">
        <v>23.312111694998908</v>
      </c>
      <c r="U127" s="38">
        <v>-23.510814348700368</v>
      </c>
      <c r="V127" s="38">
        <v>362.59</v>
      </c>
      <c r="W127" s="38">
        <v>427.62</v>
      </c>
      <c r="X127" s="38">
        <v>554.49977715027819</v>
      </c>
      <c r="Y127" s="38">
        <v>22.588944910493751</v>
      </c>
      <c r="Z127" s="38">
        <v>1013.99</v>
      </c>
      <c r="AA127" s="38">
        <v>416.75</v>
      </c>
      <c r="AB127" s="38">
        <v>126.89529200000001</v>
      </c>
      <c r="AC127" s="39">
        <v>-9.9304200000000051</v>
      </c>
    </row>
    <row r="128" spans="1:29" x14ac:dyDescent="0.25">
      <c r="A128" s="42" t="s">
        <v>40</v>
      </c>
      <c r="B128" s="38">
        <v>211.65</v>
      </c>
      <c r="C128" s="38">
        <v>831.12</v>
      </c>
      <c r="D128" s="38">
        <v>28.295201404691483</v>
      </c>
      <c r="E128" s="38">
        <v>47.979035439999997</v>
      </c>
      <c r="F128" s="38">
        <v>180.28</v>
      </c>
      <c r="G128" s="38">
        <v>881.96</v>
      </c>
      <c r="H128" s="38">
        <v>81.839962462755693</v>
      </c>
      <c r="I128" s="38">
        <v>66.426663390000016</v>
      </c>
      <c r="J128" s="38">
        <v>329.04</v>
      </c>
      <c r="K128" s="38">
        <v>969.67</v>
      </c>
      <c r="L128" s="38">
        <v>94.447167885725349</v>
      </c>
      <c r="M128" s="38">
        <v>99.498494878454608</v>
      </c>
      <c r="N128" s="38">
        <v>378.08</v>
      </c>
      <c r="O128" s="38">
        <v>972.74</v>
      </c>
      <c r="P128" s="38">
        <v>323.91042376003361</v>
      </c>
      <c r="Q128" s="38">
        <v>-3.7488211830207341</v>
      </c>
      <c r="R128" s="38">
        <v>464.24</v>
      </c>
      <c r="S128" s="38">
        <v>1023.65</v>
      </c>
      <c r="T128" s="38">
        <v>147.52641906709906</v>
      </c>
      <c r="U128" s="38">
        <v>97.761278024409833</v>
      </c>
      <c r="V128" s="38">
        <v>693.49</v>
      </c>
      <c r="W128" s="38">
        <v>1482.1</v>
      </c>
      <c r="X128" s="38">
        <v>77.560006314185884</v>
      </c>
      <c r="Y128" s="38">
        <v>132.49237620838582</v>
      </c>
      <c r="Z128" s="38">
        <v>1674.64</v>
      </c>
      <c r="AA128" s="38">
        <v>1858.99</v>
      </c>
      <c r="AB128" s="38">
        <v>187.34835900000002</v>
      </c>
      <c r="AC128" s="39">
        <v>123.09158199999999</v>
      </c>
    </row>
    <row r="129" spans="1:29" x14ac:dyDescent="0.25">
      <c r="A129" s="42" t="s">
        <v>101</v>
      </c>
      <c r="B129" s="38">
        <v>0.06</v>
      </c>
      <c r="C129" s="38">
        <v>7.0000000000000007E-2</v>
      </c>
      <c r="D129" s="38">
        <v>4.7709999999999995E-2</v>
      </c>
      <c r="E129" s="38"/>
      <c r="F129" s="38">
        <v>0.05</v>
      </c>
      <c r="G129" s="38">
        <v>7.0000000000000007E-2</v>
      </c>
      <c r="H129" s="38"/>
      <c r="I129" s="38"/>
      <c r="J129" s="38">
        <v>0.06</v>
      </c>
      <c r="K129" s="38">
        <v>7.0000000000000007E-2</v>
      </c>
      <c r="L129" s="38">
        <v>3.2030000000000001E-3</v>
      </c>
      <c r="M129" s="38"/>
      <c r="N129" s="38">
        <v>0.05</v>
      </c>
      <c r="O129" s="38">
        <v>2.15</v>
      </c>
      <c r="P129" s="38">
        <v>1.5661500000000001E-3</v>
      </c>
      <c r="Q129" s="38">
        <v>2.1659757900000001</v>
      </c>
      <c r="R129" s="38">
        <v>0.05</v>
      </c>
      <c r="S129" s="38">
        <v>0.04</v>
      </c>
      <c r="T129" s="38"/>
      <c r="U129" s="38"/>
      <c r="V129" s="38">
        <v>0.05</v>
      </c>
      <c r="W129" s="38">
        <v>0.04</v>
      </c>
      <c r="X129" s="38">
        <v>3.4749999999999998E-3</v>
      </c>
      <c r="Y129" s="38">
        <v>-1.9750000000000002E-3</v>
      </c>
      <c r="Z129" s="38">
        <v>0.05</v>
      </c>
      <c r="AA129" s="38">
        <v>0.04</v>
      </c>
      <c r="AB129" s="38">
        <v>1.3771E-2</v>
      </c>
      <c r="AC129" s="39">
        <v>-4.751E-3</v>
      </c>
    </row>
    <row r="130" spans="1:29" x14ac:dyDescent="0.25">
      <c r="A130" s="42" t="s">
        <v>102</v>
      </c>
      <c r="B130" s="38">
        <v>13.64</v>
      </c>
      <c r="C130" s="38"/>
      <c r="D130" s="38">
        <v>5.6693866266666664</v>
      </c>
      <c r="E130" s="38">
        <v>4.6378112256292994</v>
      </c>
      <c r="F130" s="38">
        <v>23</v>
      </c>
      <c r="G130" s="38"/>
      <c r="H130" s="38">
        <v>13.03966659</v>
      </c>
      <c r="I130" s="38">
        <v>-0.91379755444713506</v>
      </c>
      <c r="J130" s="38">
        <v>21.38</v>
      </c>
      <c r="K130" s="38">
        <v>617.76</v>
      </c>
      <c r="L130" s="38">
        <v>2.8884971699999999</v>
      </c>
      <c r="M130" s="38">
        <v>23.23254751</v>
      </c>
      <c r="N130" s="38">
        <v>17.47</v>
      </c>
      <c r="O130" s="38">
        <v>522.24</v>
      </c>
      <c r="P130" s="38">
        <v>1.4976225400000001</v>
      </c>
      <c r="Q130" s="38">
        <v>-1.4304673200000007</v>
      </c>
      <c r="R130" s="38">
        <v>14.66</v>
      </c>
      <c r="S130" s="38">
        <v>570.23</v>
      </c>
      <c r="T130" s="38">
        <v>0.43093545000000011</v>
      </c>
      <c r="U130" s="38">
        <v>1.6388586199999999</v>
      </c>
      <c r="V130" s="38">
        <v>13.89</v>
      </c>
      <c r="W130" s="38">
        <v>69.75</v>
      </c>
      <c r="X130" s="38">
        <v>-11.357828085690253</v>
      </c>
      <c r="Y130" s="38">
        <v>-3.0373694599999999</v>
      </c>
      <c r="Z130" s="38">
        <v>13.74</v>
      </c>
      <c r="AA130" s="38">
        <v>69.959999999999994</v>
      </c>
      <c r="AB130" s="38">
        <v>2.3022489999999998</v>
      </c>
      <c r="AC130" s="39">
        <v>0.13609199999999994</v>
      </c>
    </row>
    <row r="131" spans="1:29" x14ac:dyDescent="0.25">
      <c r="A131" s="42" t="s">
        <v>103</v>
      </c>
      <c r="B131" s="38">
        <v>0.81</v>
      </c>
      <c r="C131" s="38">
        <v>7.0000000000000007E-2</v>
      </c>
      <c r="D131" s="38"/>
      <c r="E131" s="38"/>
      <c r="F131" s="38">
        <v>2.81</v>
      </c>
      <c r="G131" s="38">
        <v>0.08</v>
      </c>
      <c r="H131" s="38"/>
      <c r="I131" s="38"/>
      <c r="J131" s="38">
        <v>3.1</v>
      </c>
      <c r="K131" s="38">
        <v>0.09</v>
      </c>
      <c r="L131" s="38"/>
      <c r="M131" s="38">
        <v>-4.9956500000000004</v>
      </c>
      <c r="N131" s="38">
        <v>2.68</v>
      </c>
      <c r="O131" s="38">
        <v>0.09</v>
      </c>
      <c r="P131" s="38"/>
      <c r="Q131" s="38">
        <v>6.0903182100000004</v>
      </c>
      <c r="R131" s="38">
        <v>2.98</v>
      </c>
      <c r="S131" s="38"/>
      <c r="T131" s="38"/>
      <c r="U131" s="38">
        <v>0.153645</v>
      </c>
      <c r="V131" s="38">
        <v>2.6</v>
      </c>
      <c r="W131" s="38">
        <v>0.06</v>
      </c>
      <c r="X131" s="38"/>
      <c r="Y131" s="38">
        <v>-9.6579000000000012E-2</v>
      </c>
      <c r="Z131" s="38">
        <v>2.59</v>
      </c>
      <c r="AA131" s="38">
        <v>0.08</v>
      </c>
      <c r="AB131" s="38"/>
      <c r="AC131" s="39">
        <v>4.0000000000000001E-3</v>
      </c>
    </row>
    <row r="132" spans="1:29" x14ac:dyDescent="0.25">
      <c r="A132" s="42" t="s">
        <v>211</v>
      </c>
      <c r="B132" s="38"/>
      <c r="C132" s="38"/>
      <c r="D132" s="38"/>
      <c r="E132" s="38"/>
      <c r="F132" s="38">
        <v>0.04</v>
      </c>
      <c r="G132" s="38"/>
      <c r="H132" s="38"/>
      <c r="I132" s="38"/>
      <c r="J132" s="38">
        <v>0.04</v>
      </c>
      <c r="K132" s="38"/>
      <c r="L132" s="38"/>
      <c r="M132" s="38"/>
      <c r="N132" s="38">
        <v>0.04</v>
      </c>
      <c r="O132" s="38"/>
      <c r="P132" s="38"/>
      <c r="Q132" s="38"/>
      <c r="R132" s="38">
        <v>0.04</v>
      </c>
      <c r="S132" s="38"/>
      <c r="T132" s="38"/>
      <c r="U132" s="38"/>
      <c r="V132" s="38">
        <v>0.04</v>
      </c>
      <c r="W132" s="38"/>
      <c r="X132" s="38"/>
      <c r="Y132" s="38"/>
      <c r="Z132" s="38">
        <v>0.03</v>
      </c>
      <c r="AA132" s="38"/>
      <c r="AB132" s="38"/>
      <c r="AC132" s="39"/>
    </row>
    <row r="133" spans="1:29" x14ac:dyDescent="0.25">
      <c r="A133" s="42" t="s">
        <v>104</v>
      </c>
      <c r="B133" s="38">
        <v>0.18</v>
      </c>
      <c r="C133" s="38"/>
      <c r="D133" s="38"/>
      <c r="E133" s="38"/>
      <c r="F133" s="38">
        <v>1.79</v>
      </c>
      <c r="G133" s="38"/>
      <c r="H133" s="38"/>
      <c r="I133" s="38"/>
      <c r="J133" s="38">
        <v>2.0099999999999998</v>
      </c>
      <c r="K133" s="38"/>
      <c r="L133" s="38"/>
      <c r="M133" s="38"/>
      <c r="N133" s="38">
        <v>1.86</v>
      </c>
      <c r="O133" s="38"/>
      <c r="P133" s="38"/>
      <c r="Q133" s="38">
        <v>-3.9760000000000004E-3</v>
      </c>
      <c r="R133" s="38">
        <v>2.1800000000000002</v>
      </c>
      <c r="S133" s="38"/>
      <c r="T133" s="38"/>
      <c r="U133" s="38"/>
      <c r="V133" s="38">
        <v>2</v>
      </c>
      <c r="W133" s="38"/>
      <c r="X133" s="38"/>
      <c r="Y133" s="38">
        <v>0.26984999999999998</v>
      </c>
      <c r="Z133" s="38">
        <v>1.96</v>
      </c>
      <c r="AA133" s="38"/>
      <c r="AB133" s="38"/>
      <c r="AC133" s="39">
        <v>0.12000000000000001</v>
      </c>
    </row>
    <row r="134" spans="1:29" x14ac:dyDescent="0.25">
      <c r="A134" s="42" t="s">
        <v>41</v>
      </c>
      <c r="B134" s="38">
        <v>238.11</v>
      </c>
      <c r="C134" s="38">
        <v>55.61</v>
      </c>
      <c r="D134" s="38">
        <v>35.482617139140302</v>
      </c>
      <c r="E134" s="38">
        <v>-8.7154436070657333</v>
      </c>
      <c r="F134" s="38">
        <v>217.43</v>
      </c>
      <c r="G134" s="38">
        <v>40.340000000000003</v>
      </c>
      <c r="H134" s="38">
        <v>18.586879489522445</v>
      </c>
      <c r="I134" s="38">
        <v>-15.73336301297968</v>
      </c>
      <c r="J134" s="38">
        <v>213.06</v>
      </c>
      <c r="K134" s="38">
        <v>59.43</v>
      </c>
      <c r="L134" s="38">
        <v>-20.477856998752706</v>
      </c>
      <c r="M134" s="38">
        <v>-27.447603323899724</v>
      </c>
      <c r="N134" s="38">
        <v>202.77</v>
      </c>
      <c r="O134" s="38">
        <v>58.43</v>
      </c>
      <c r="P134" s="38">
        <v>9.4513417788821774E-2</v>
      </c>
      <c r="Q134" s="38">
        <v>-38.071318066081595</v>
      </c>
      <c r="R134" s="38">
        <v>212.51</v>
      </c>
      <c r="S134" s="38">
        <v>49.28</v>
      </c>
      <c r="T134" s="38">
        <v>9.0852124421933951</v>
      </c>
      <c r="U134" s="38">
        <v>-32.43477218985241</v>
      </c>
      <c r="V134" s="38">
        <v>200.83</v>
      </c>
      <c r="W134" s="38">
        <v>34.340000000000003</v>
      </c>
      <c r="X134" s="38">
        <v>97.596038950977402</v>
      </c>
      <c r="Y134" s="38">
        <v>49.674922996141348</v>
      </c>
      <c r="Z134" s="38">
        <v>214.57</v>
      </c>
      <c r="AA134" s="38">
        <v>45.37</v>
      </c>
      <c r="AB134" s="38">
        <v>-4.8174660000000005</v>
      </c>
      <c r="AC134" s="39">
        <v>11.639524000000002</v>
      </c>
    </row>
    <row r="135" spans="1:29" x14ac:dyDescent="0.25">
      <c r="A135" s="42" t="s">
        <v>179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>
        <v>0.15</v>
      </c>
      <c r="L135" s="38"/>
      <c r="M135" s="38"/>
      <c r="N135" s="38"/>
      <c r="O135" s="38">
        <v>0.15</v>
      </c>
      <c r="P135" s="38"/>
      <c r="Q135" s="38"/>
      <c r="R135" s="38"/>
      <c r="S135" s="38">
        <v>0.15</v>
      </c>
      <c r="T135" s="38"/>
      <c r="U135" s="38"/>
      <c r="V135" s="38">
        <v>0.06</v>
      </c>
      <c r="W135" s="38">
        <v>0.15</v>
      </c>
      <c r="X135" s="38"/>
      <c r="Y135" s="38"/>
      <c r="Z135" s="38">
        <v>0.06</v>
      </c>
      <c r="AA135" s="38">
        <v>0.15</v>
      </c>
      <c r="AB135" s="38"/>
      <c r="AC135" s="39"/>
    </row>
    <row r="136" spans="1:29" x14ac:dyDescent="0.25">
      <c r="A136" s="42" t="s">
        <v>105</v>
      </c>
      <c r="B136" s="38">
        <v>0.31</v>
      </c>
      <c r="C136" s="38">
        <v>7.52</v>
      </c>
      <c r="D136" s="38"/>
      <c r="E136" s="38">
        <v>0.83799999999999997</v>
      </c>
      <c r="F136" s="38">
        <v>2.12</v>
      </c>
      <c r="G136" s="38">
        <v>7.88</v>
      </c>
      <c r="H136" s="38"/>
      <c r="I136" s="38">
        <v>0.38345899999999999</v>
      </c>
      <c r="J136" s="38">
        <v>3</v>
      </c>
      <c r="K136" s="38">
        <v>20.71</v>
      </c>
      <c r="L136" s="38"/>
      <c r="M136" s="38">
        <v>12.842477970000001</v>
      </c>
      <c r="N136" s="38">
        <v>2.5299999999999998</v>
      </c>
      <c r="O136" s="38">
        <v>23.76</v>
      </c>
      <c r="P136" s="38"/>
      <c r="Q136" s="38">
        <v>2.7404787800000001</v>
      </c>
      <c r="R136" s="38">
        <v>3.08</v>
      </c>
      <c r="S136" s="38">
        <v>21.43</v>
      </c>
      <c r="T136" s="38"/>
      <c r="U136" s="38">
        <v>3.1242610599999994</v>
      </c>
      <c r="V136" s="38">
        <v>2.63</v>
      </c>
      <c r="W136" s="38">
        <v>20.07</v>
      </c>
      <c r="X136" s="38"/>
      <c r="Y136" s="38">
        <v>5.1573609999999936E-2</v>
      </c>
      <c r="Z136" s="38">
        <v>2.62</v>
      </c>
      <c r="AA136" s="38">
        <v>15.47</v>
      </c>
      <c r="AB136" s="38"/>
      <c r="AC136" s="39">
        <v>-3.8357000000000023E-2</v>
      </c>
    </row>
    <row r="137" spans="1:29" x14ac:dyDescent="0.25">
      <c r="A137" s="42" t="s">
        <v>42</v>
      </c>
      <c r="B137" s="38">
        <v>323.49</v>
      </c>
      <c r="C137" s="38">
        <v>562.65</v>
      </c>
      <c r="D137" s="38">
        <v>20.493802573643251</v>
      </c>
      <c r="E137" s="38">
        <v>66.72460391440012</v>
      </c>
      <c r="F137" s="38">
        <v>544.09</v>
      </c>
      <c r="G137" s="38">
        <v>578.03</v>
      </c>
      <c r="H137" s="38">
        <v>115.624583674186</v>
      </c>
      <c r="I137" s="38">
        <v>55.224072013048762</v>
      </c>
      <c r="J137" s="38">
        <v>583.44000000000005</v>
      </c>
      <c r="K137" s="38">
        <v>781.55</v>
      </c>
      <c r="L137" s="38">
        <v>5.185910287234023</v>
      </c>
      <c r="M137" s="38">
        <v>-14.551498839853215</v>
      </c>
      <c r="N137" s="38">
        <v>516.29</v>
      </c>
      <c r="O137" s="38">
        <v>594.11</v>
      </c>
      <c r="P137" s="38">
        <v>-26.774355798544683</v>
      </c>
      <c r="Q137" s="38">
        <v>-1.2488964754783183</v>
      </c>
      <c r="R137" s="38">
        <v>519.67999999999995</v>
      </c>
      <c r="S137" s="38">
        <v>597.82000000000005</v>
      </c>
      <c r="T137" s="38">
        <v>67.196907485445976</v>
      </c>
      <c r="U137" s="38">
        <v>33.910855655277864</v>
      </c>
      <c r="V137" s="38">
        <v>570.54999999999995</v>
      </c>
      <c r="W137" s="38">
        <v>622.29</v>
      </c>
      <c r="X137" s="38">
        <v>-9.2226062647152833</v>
      </c>
      <c r="Y137" s="38">
        <v>1.0672419172818852</v>
      </c>
      <c r="Z137" s="38">
        <v>610.76</v>
      </c>
      <c r="AA137" s="38">
        <v>666.04</v>
      </c>
      <c r="AB137" s="38">
        <v>134.71677</v>
      </c>
      <c r="AC137" s="39">
        <v>97.079741999999996</v>
      </c>
    </row>
    <row r="138" spans="1:29" x14ac:dyDescent="0.25">
      <c r="A138" s="42" t="s">
        <v>138</v>
      </c>
      <c r="B138" s="38">
        <v>16.04</v>
      </c>
      <c r="C138" s="38">
        <v>223.46</v>
      </c>
      <c r="D138" s="38">
        <v>-0.11743225000408458</v>
      </c>
      <c r="E138" s="38">
        <v>2.7000662615467115</v>
      </c>
      <c r="F138" s="38">
        <v>15.06</v>
      </c>
      <c r="G138" s="38">
        <v>229.41</v>
      </c>
      <c r="H138" s="38">
        <v>1.5475686784064233</v>
      </c>
      <c r="I138" s="38">
        <v>8.9480494544032574</v>
      </c>
      <c r="J138" s="38">
        <v>12.29</v>
      </c>
      <c r="K138" s="38">
        <v>234.32</v>
      </c>
      <c r="L138" s="38">
        <v>1.1675389818498614</v>
      </c>
      <c r="M138" s="38">
        <v>7.0362104799999994</v>
      </c>
      <c r="N138" s="38">
        <v>14.79</v>
      </c>
      <c r="O138" s="38">
        <v>239.24</v>
      </c>
      <c r="P138" s="38">
        <v>3.3623448877553272</v>
      </c>
      <c r="Q138" s="38">
        <v>2.2881104099999994</v>
      </c>
      <c r="R138" s="38">
        <v>6.77</v>
      </c>
      <c r="S138" s="38">
        <v>235.65</v>
      </c>
      <c r="T138" s="38">
        <v>-2.0049198893022648</v>
      </c>
      <c r="U138" s="38">
        <v>9.2110529293064811</v>
      </c>
      <c r="V138" s="38">
        <v>7.69</v>
      </c>
      <c r="W138" s="38">
        <v>235.33</v>
      </c>
      <c r="X138" s="38">
        <v>1.2222229200000001</v>
      </c>
      <c r="Y138" s="38">
        <v>5.673756058014968</v>
      </c>
      <c r="Z138" s="38">
        <v>7.86</v>
      </c>
      <c r="AA138" s="38">
        <v>232.44</v>
      </c>
      <c r="AB138" s="38">
        <v>-0.24450999999999995</v>
      </c>
      <c r="AC138" s="39">
        <v>0.35536300000000098</v>
      </c>
    </row>
    <row r="139" spans="1:29" x14ac:dyDescent="0.25">
      <c r="A139" s="42" t="s">
        <v>207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>
        <v>0.70361547999999996</v>
      </c>
      <c r="V139" s="38"/>
      <c r="W139" s="38"/>
      <c r="X139" s="38"/>
      <c r="Y139" s="38"/>
      <c r="Z139" s="38"/>
      <c r="AA139" s="38"/>
      <c r="AB139" s="38"/>
      <c r="AC139" s="39">
        <v>1.9657000000000036E-2</v>
      </c>
    </row>
    <row r="140" spans="1:29" x14ac:dyDescent="0.25">
      <c r="A140" s="42" t="s">
        <v>106</v>
      </c>
      <c r="B140" s="38">
        <v>0.06</v>
      </c>
      <c r="C140" s="38"/>
      <c r="D140" s="38"/>
      <c r="E140" s="38">
        <v>6.637499999999999E-2</v>
      </c>
      <c r="F140" s="38">
        <v>0.04</v>
      </c>
      <c r="G140" s="38"/>
      <c r="H140" s="38"/>
      <c r="I140" s="38"/>
      <c r="J140" s="38">
        <v>0.76</v>
      </c>
      <c r="K140" s="38"/>
      <c r="L140" s="38"/>
      <c r="M140" s="38"/>
      <c r="N140" s="38">
        <v>0.63</v>
      </c>
      <c r="O140" s="38"/>
      <c r="P140" s="38"/>
      <c r="Q140" s="38"/>
      <c r="R140" s="38">
        <v>0.79</v>
      </c>
      <c r="S140" s="38"/>
      <c r="T140" s="38"/>
      <c r="U140" s="38">
        <v>781.34329200000002</v>
      </c>
      <c r="V140" s="38">
        <v>0.66</v>
      </c>
      <c r="W140" s="38"/>
      <c r="X140" s="38"/>
      <c r="Y140" s="38">
        <v>-12.683292000000002</v>
      </c>
      <c r="Z140" s="38">
        <v>0.66</v>
      </c>
      <c r="AA140" s="38"/>
      <c r="AB140" s="38"/>
      <c r="AC140" s="39"/>
    </row>
    <row r="141" spans="1:29" x14ac:dyDescent="0.25">
      <c r="A141" s="42" t="s">
        <v>107</v>
      </c>
      <c r="B141" s="38">
        <v>1372.46</v>
      </c>
      <c r="C141" s="38">
        <v>70.86</v>
      </c>
      <c r="D141" s="38">
        <v>116.30520933473366</v>
      </c>
      <c r="E141" s="38">
        <v>10.44722675703296</v>
      </c>
      <c r="F141" s="38">
        <v>2281.71</v>
      </c>
      <c r="G141" s="38">
        <v>75.33</v>
      </c>
      <c r="H141" s="38">
        <v>82.802924449772775</v>
      </c>
      <c r="I141" s="38">
        <v>-7.1587442799999996</v>
      </c>
      <c r="J141" s="38">
        <v>1947.59</v>
      </c>
      <c r="K141" s="38">
        <v>65.319999999999993</v>
      </c>
      <c r="L141" s="38">
        <v>58.803218098128646</v>
      </c>
      <c r="M141" s="38">
        <v>1.0931316200000001</v>
      </c>
      <c r="N141" s="38">
        <v>2717.41</v>
      </c>
      <c r="O141" s="38">
        <v>69.63</v>
      </c>
      <c r="P141" s="38">
        <v>109.5827969391483</v>
      </c>
      <c r="Q141" s="38">
        <v>7.1132800299999994</v>
      </c>
      <c r="R141" s="38">
        <v>3665.11</v>
      </c>
      <c r="S141" s="38">
        <v>68.260000000000005</v>
      </c>
      <c r="T141" s="38">
        <v>91.87340633978296</v>
      </c>
      <c r="U141" s="38">
        <v>4.1214408000000002</v>
      </c>
      <c r="V141" s="38">
        <v>3362.46</v>
      </c>
      <c r="W141" s="38">
        <v>67.900000000000006</v>
      </c>
      <c r="X141" s="38">
        <v>71.699409744470515</v>
      </c>
      <c r="Y141" s="38">
        <v>-3.1081998</v>
      </c>
      <c r="Z141" s="38">
        <v>3699.37</v>
      </c>
      <c r="AA141" s="38">
        <v>71.56</v>
      </c>
      <c r="AB141" s="38">
        <v>110.37378099999999</v>
      </c>
      <c r="AC141" s="39">
        <v>52.803528</v>
      </c>
    </row>
    <row r="142" spans="1:29" x14ac:dyDescent="0.25">
      <c r="A142" s="42" t="s">
        <v>108</v>
      </c>
      <c r="B142" s="38">
        <v>0.31</v>
      </c>
      <c r="C142" s="38">
        <v>3.89</v>
      </c>
      <c r="D142" s="38"/>
      <c r="E142" s="38">
        <v>-0.39871211000000001</v>
      </c>
      <c r="F142" s="38">
        <v>4.7300000000000004</v>
      </c>
      <c r="G142" s="38">
        <v>5.44</v>
      </c>
      <c r="H142" s="38"/>
      <c r="I142" s="38">
        <v>1.38707381</v>
      </c>
      <c r="J142" s="38">
        <v>4.9800000000000004</v>
      </c>
      <c r="K142" s="38">
        <v>9.11</v>
      </c>
      <c r="L142" s="38">
        <v>-1.098289E-2</v>
      </c>
      <c r="M142" s="38">
        <v>3.3647319600000003</v>
      </c>
      <c r="N142" s="38">
        <v>4.18</v>
      </c>
      <c r="O142" s="38">
        <v>12.68</v>
      </c>
      <c r="P142" s="38"/>
      <c r="Q142" s="38">
        <v>3.94813569</v>
      </c>
      <c r="R142" s="38">
        <v>4.37</v>
      </c>
      <c r="S142" s="38">
        <v>1.01</v>
      </c>
      <c r="T142" s="38">
        <v>1.5486100000000002E-3</v>
      </c>
      <c r="U142" s="38">
        <v>3.6097175200000002</v>
      </c>
      <c r="V142" s="38">
        <v>3.66</v>
      </c>
      <c r="W142" s="38">
        <v>0.97</v>
      </c>
      <c r="X142" s="38">
        <v>-2.2062499999999999E-3</v>
      </c>
      <c r="Y142" s="38">
        <v>1.7816107799999998</v>
      </c>
      <c r="Z142" s="38">
        <v>3.65</v>
      </c>
      <c r="AA142" s="38">
        <v>0.98</v>
      </c>
      <c r="AB142" s="38">
        <v>8.4537000000000001E-2</v>
      </c>
      <c r="AC142" s="39">
        <v>6.6589210000000003</v>
      </c>
    </row>
    <row r="143" spans="1:29" x14ac:dyDescent="0.25">
      <c r="A143" s="42" t="s">
        <v>180</v>
      </c>
      <c r="B143" s="38"/>
      <c r="C143" s="38"/>
      <c r="D143" s="38"/>
      <c r="E143" s="38"/>
      <c r="F143" s="38">
        <v>0.44</v>
      </c>
      <c r="G143" s="38"/>
      <c r="H143" s="38"/>
      <c r="I143" s="38"/>
      <c r="J143" s="38">
        <v>0.47</v>
      </c>
      <c r="K143" s="38"/>
      <c r="L143" s="38"/>
      <c r="M143" s="38"/>
      <c r="N143" s="38">
        <v>0.39</v>
      </c>
      <c r="O143" s="38"/>
      <c r="P143" s="38"/>
      <c r="Q143" s="38"/>
      <c r="R143" s="38">
        <v>0.43</v>
      </c>
      <c r="S143" s="38"/>
      <c r="T143" s="38"/>
      <c r="U143" s="38"/>
      <c r="V143" s="38">
        <v>0.36</v>
      </c>
      <c r="W143" s="38"/>
      <c r="X143" s="38"/>
      <c r="Y143" s="38"/>
      <c r="Z143" s="38">
        <v>0.36</v>
      </c>
      <c r="AA143" s="38"/>
      <c r="AB143" s="38"/>
      <c r="AC143" s="39"/>
    </row>
    <row r="144" spans="1:29" x14ac:dyDescent="0.25">
      <c r="A144" s="42" t="s">
        <v>181</v>
      </c>
      <c r="B144" s="38"/>
      <c r="C144" s="38"/>
      <c r="D144" s="38"/>
      <c r="E144" s="38"/>
      <c r="F144" s="38">
        <v>0.42</v>
      </c>
      <c r="G144" s="38"/>
      <c r="H144" s="38"/>
      <c r="I144" s="38"/>
      <c r="J144" s="38">
        <v>0.45</v>
      </c>
      <c r="K144" s="38"/>
      <c r="L144" s="38"/>
      <c r="M144" s="38"/>
      <c r="N144" s="38">
        <v>0.37</v>
      </c>
      <c r="O144" s="38"/>
      <c r="P144" s="38"/>
      <c r="Q144" s="38"/>
      <c r="R144" s="38">
        <v>0.42</v>
      </c>
      <c r="S144" s="38"/>
      <c r="T144" s="38"/>
      <c r="U144" s="38"/>
      <c r="V144" s="38">
        <v>0.35</v>
      </c>
      <c r="W144" s="38"/>
      <c r="X144" s="38"/>
      <c r="Y144" s="38"/>
      <c r="Z144" s="38">
        <v>0.35</v>
      </c>
      <c r="AA144" s="38"/>
      <c r="AB144" s="38"/>
      <c r="AC144" s="39"/>
    </row>
    <row r="145" spans="1:29" x14ac:dyDescent="0.25">
      <c r="A145" s="42" t="s">
        <v>109</v>
      </c>
      <c r="B145" s="38">
        <v>9.32</v>
      </c>
      <c r="C145" s="38">
        <v>29.4</v>
      </c>
      <c r="D145" s="38">
        <v>-9.6574719206589429E-2</v>
      </c>
      <c r="E145" s="38">
        <v>0.65410296999999984</v>
      </c>
      <c r="F145" s="38">
        <v>12.49</v>
      </c>
      <c r="G145" s="38">
        <v>30.19</v>
      </c>
      <c r="H145" s="38">
        <v>0.10643374999999999</v>
      </c>
      <c r="I145" s="38">
        <v>0.38351940405949292</v>
      </c>
      <c r="J145" s="38">
        <v>14.19</v>
      </c>
      <c r="K145" s="38">
        <v>30.18</v>
      </c>
      <c r="L145" s="38">
        <v>0.42762576749091497</v>
      </c>
      <c r="M145" s="38">
        <v>-3.6105338900000001</v>
      </c>
      <c r="N145" s="38">
        <v>13.3</v>
      </c>
      <c r="O145" s="38">
        <v>31.56</v>
      </c>
      <c r="P145" s="38">
        <v>0.27270582580805502</v>
      </c>
      <c r="Q145" s="38">
        <v>2.2385702100000002</v>
      </c>
      <c r="R145" s="38">
        <v>12.71</v>
      </c>
      <c r="S145" s="38">
        <v>109.1</v>
      </c>
      <c r="T145" s="38">
        <v>0.354960898620726</v>
      </c>
      <c r="U145" s="38">
        <v>83.777978689999998</v>
      </c>
      <c r="V145" s="38">
        <v>13.26</v>
      </c>
      <c r="W145" s="38">
        <v>128.74</v>
      </c>
      <c r="X145" s="38">
        <v>-2.4366133469458049</v>
      </c>
      <c r="Y145" s="38">
        <v>21.604816800000002</v>
      </c>
      <c r="Z145" s="38">
        <v>12.57</v>
      </c>
      <c r="AA145" s="38">
        <v>128.25</v>
      </c>
      <c r="AB145" s="38">
        <v>0.28804800000000003</v>
      </c>
      <c r="AC145" s="39">
        <v>1.9673570000000002</v>
      </c>
    </row>
    <row r="146" spans="1:29" x14ac:dyDescent="0.25">
      <c r="A146" s="42" t="s">
        <v>139</v>
      </c>
      <c r="B146" s="38"/>
      <c r="C146" s="38"/>
      <c r="D146" s="38"/>
      <c r="E146" s="38"/>
      <c r="F146" s="38">
        <v>4.59</v>
      </c>
      <c r="G146" s="38"/>
      <c r="H146" s="38"/>
      <c r="I146" s="38"/>
      <c r="J146" s="38">
        <v>4.62</v>
      </c>
      <c r="K146" s="38"/>
      <c r="L146" s="38"/>
      <c r="M146" s="38"/>
      <c r="N146" s="38">
        <v>4.5199999999999996</v>
      </c>
      <c r="O146" s="38"/>
      <c r="P146" s="38"/>
      <c r="Q146" s="38"/>
      <c r="R146" s="38">
        <v>4.47</v>
      </c>
      <c r="S146" s="38"/>
      <c r="T146" s="38"/>
      <c r="U146" s="38"/>
      <c r="V146" s="38">
        <v>4.38</v>
      </c>
      <c r="W146" s="38"/>
      <c r="X146" s="38"/>
      <c r="Y146" s="38"/>
      <c r="Z146" s="38">
        <v>4.38</v>
      </c>
      <c r="AA146" s="38"/>
      <c r="AB146" s="38">
        <v>1.3635E-2</v>
      </c>
      <c r="AC146" s="39"/>
    </row>
    <row r="147" spans="1:29" x14ac:dyDescent="0.25">
      <c r="A147" s="42" t="s">
        <v>182</v>
      </c>
      <c r="B147" s="38">
        <v>0.59</v>
      </c>
      <c r="C147" s="38">
        <v>0.04</v>
      </c>
      <c r="D147" s="38"/>
      <c r="E147" s="38"/>
      <c r="F147" s="38">
        <v>0.09</v>
      </c>
      <c r="G147" s="38">
        <v>0.13</v>
      </c>
      <c r="H147" s="38"/>
      <c r="I147" s="38"/>
      <c r="J147" s="38">
        <v>1.01</v>
      </c>
      <c r="K147" s="38">
        <v>0.14000000000000001</v>
      </c>
      <c r="L147" s="38"/>
      <c r="M147" s="38"/>
      <c r="N147" s="38">
        <v>1.1000000000000001</v>
      </c>
      <c r="O147" s="38">
        <v>0.84</v>
      </c>
      <c r="P147" s="38"/>
      <c r="Q147" s="38"/>
      <c r="R147" s="38">
        <v>1.1499999999999999</v>
      </c>
      <c r="S147" s="38">
        <v>0.77</v>
      </c>
      <c r="T147" s="38"/>
      <c r="U147" s="38"/>
      <c r="V147" s="38">
        <v>1.03</v>
      </c>
      <c r="W147" s="38">
        <v>0.78</v>
      </c>
      <c r="X147" s="38"/>
      <c r="Y147" s="38"/>
      <c r="Z147" s="38">
        <v>0.23</v>
      </c>
      <c r="AA147" s="38">
        <v>3.04</v>
      </c>
      <c r="AB147" s="38"/>
      <c r="AC147" s="39"/>
    </row>
    <row r="148" spans="1:29" x14ac:dyDescent="0.25">
      <c r="A148" s="42" t="s">
        <v>110</v>
      </c>
      <c r="B148" s="38">
        <v>0.28999999999999998</v>
      </c>
      <c r="C148" s="38">
        <v>0.26</v>
      </c>
      <c r="D148" s="38">
        <v>3.8533629999999978E-2</v>
      </c>
      <c r="E148" s="38">
        <v>-3.98E-3</v>
      </c>
      <c r="F148" s="38">
        <v>0.52</v>
      </c>
      <c r="G148" s="38">
        <v>0.28000000000000003</v>
      </c>
      <c r="H148" s="38">
        <v>0.36874014999999999</v>
      </c>
      <c r="I148" s="38">
        <v>0.12666667000000001</v>
      </c>
      <c r="J148" s="38">
        <v>107.06</v>
      </c>
      <c r="K148" s="38">
        <v>1.48</v>
      </c>
      <c r="L148" s="38">
        <v>112.14308990452827</v>
      </c>
      <c r="M148" s="38">
        <v>1.20629202</v>
      </c>
      <c r="N148" s="38">
        <v>89.94</v>
      </c>
      <c r="O148" s="38"/>
      <c r="P148" s="38">
        <v>11.264493720553951</v>
      </c>
      <c r="Q148" s="38">
        <v>0.42027102</v>
      </c>
      <c r="R148" s="38">
        <v>119.57</v>
      </c>
      <c r="S148" s="38">
        <v>0.73</v>
      </c>
      <c r="T148" s="38">
        <v>26.942343145374199</v>
      </c>
      <c r="U148" s="38">
        <v>-8.1469999999999997E-3</v>
      </c>
      <c r="V148" s="38">
        <v>107.59</v>
      </c>
      <c r="W148" s="38">
        <v>0.35</v>
      </c>
      <c r="X148" s="38">
        <v>4.5409900000000003E-2</v>
      </c>
      <c r="Y148" s="38">
        <v>-0.38234893999999997</v>
      </c>
      <c r="Z148" s="38">
        <v>170.91</v>
      </c>
      <c r="AA148" s="38">
        <v>0.23</v>
      </c>
      <c r="AB148" s="38">
        <v>65.356840000000005</v>
      </c>
      <c r="AC148" s="39">
        <v>2.976845</v>
      </c>
    </row>
    <row r="149" spans="1:29" x14ac:dyDescent="0.25">
      <c r="A149" s="42" t="s">
        <v>183</v>
      </c>
      <c r="B149" s="38"/>
      <c r="C149" s="38"/>
      <c r="D149" s="38"/>
      <c r="E149" s="38"/>
      <c r="F149" s="38">
        <v>0.08</v>
      </c>
      <c r="G149" s="38"/>
      <c r="H149" s="38"/>
      <c r="I149" s="38"/>
      <c r="J149" s="38">
        <v>0.09</v>
      </c>
      <c r="K149" s="38"/>
      <c r="L149" s="38"/>
      <c r="M149" s="38"/>
      <c r="N149" s="38">
        <v>7.0000000000000007E-2</v>
      </c>
      <c r="O149" s="38"/>
      <c r="P149" s="38"/>
      <c r="Q149" s="38"/>
      <c r="R149" s="38">
        <v>0.08</v>
      </c>
      <c r="S149" s="38"/>
      <c r="T149" s="38"/>
      <c r="U149" s="38"/>
      <c r="V149" s="38">
        <v>7.0000000000000007E-2</v>
      </c>
      <c r="W149" s="38"/>
      <c r="X149" s="38"/>
      <c r="Y149" s="38"/>
      <c r="Z149" s="38">
        <v>7.0000000000000007E-2</v>
      </c>
      <c r="AA149" s="38"/>
      <c r="AB149" s="38"/>
      <c r="AC149" s="39"/>
    </row>
    <row r="150" spans="1:29" x14ac:dyDescent="0.25">
      <c r="A150" s="42" t="s">
        <v>43</v>
      </c>
      <c r="B150" s="38">
        <v>168.39</v>
      </c>
      <c r="C150" s="38">
        <v>-155.88999999999999</v>
      </c>
      <c r="D150" s="38">
        <v>-62.825431739000294</v>
      </c>
      <c r="E150" s="38">
        <v>3.9879403947211403</v>
      </c>
      <c r="F150" s="38">
        <v>381.83</v>
      </c>
      <c r="G150" s="38">
        <v>-104.57</v>
      </c>
      <c r="H150" s="38">
        <v>21.137996507948067</v>
      </c>
      <c r="I150" s="38">
        <v>1.9810510547738172</v>
      </c>
      <c r="J150" s="38">
        <v>522.39</v>
      </c>
      <c r="K150" s="38">
        <v>70.23</v>
      </c>
      <c r="L150" s="38">
        <v>-4.9760316192800413</v>
      </c>
      <c r="M150" s="38">
        <v>-6.2445684580392093</v>
      </c>
      <c r="N150" s="38">
        <v>551.25</v>
      </c>
      <c r="O150" s="38">
        <v>61.24</v>
      </c>
      <c r="P150" s="38">
        <v>-35.942354898729384</v>
      </c>
      <c r="Q150" s="38">
        <v>-315.25513360491021</v>
      </c>
      <c r="R150" s="38">
        <v>667.07</v>
      </c>
      <c r="S150" s="38">
        <v>67.84</v>
      </c>
      <c r="T150" s="38">
        <v>-3.2069020405573498</v>
      </c>
      <c r="U150" s="38">
        <v>21.177001246618289</v>
      </c>
      <c r="V150" s="38">
        <v>567.19000000000005</v>
      </c>
      <c r="W150" s="38">
        <v>318.83999999999997</v>
      </c>
      <c r="X150" s="38">
        <v>21.598651066136597</v>
      </c>
      <c r="Y150" s="38">
        <v>257.25793325841801</v>
      </c>
      <c r="Z150" s="38">
        <v>487.18</v>
      </c>
      <c r="AA150" s="38">
        <v>64.22</v>
      </c>
      <c r="AB150" s="38">
        <v>21.776739999999997</v>
      </c>
      <c r="AC150" s="39">
        <v>11.536333000000001</v>
      </c>
    </row>
    <row r="151" spans="1:29" x14ac:dyDescent="0.25">
      <c r="A151" s="42" t="s">
        <v>184</v>
      </c>
      <c r="B151" s="38">
        <v>0.01</v>
      </c>
      <c r="C151" s="38"/>
      <c r="D151" s="38"/>
      <c r="E151" s="38"/>
      <c r="F151" s="38">
        <v>0.01</v>
      </c>
      <c r="G151" s="38"/>
      <c r="H151" s="38"/>
      <c r="I151" s="38"/>
      <c r="J151" s="38">
        <v>0.01</v>
      </c>
      <c r="K151" s="38"/>
      <c r="L151" s="38"/>
      <c r="M151" s="38"/>
      <c r="N151" s="38">
        <v>0.01</v>
      </c>
      <c r="O151" s="38">
        <v>0.08</v>
      </c>
      <c r="P151" s="38"/>
      <c r="Q151" s="38"/>
      <c r="R151" s="38"/>
      <c r="S151" s="38">
        <v>0.09</v>
      </c>
      <c r="T151" s="38"/>
      <c r="U151" s="38"/>
      <c r="V151" s="38"/>
      <c r="W151" s="38">
        <v>0.09</v>
      </c>
      <c r="X151" s="38"/>
      <c r="Y151" s="38"/>
      <c r="Z151" s="38"/>
      <c r="AA151" s="38">
        <v>0.09</v>
      </c>
      <c r="AB151" s="38"/>
      <c r="AC151" s="39"/>
    </row>
    <row r="152" spans="1:29" x14ac:dyDescent="0.25">
      <c r="A152" s="42" t="s">
        <v>111</v>
      </c>
      <c r="B152" s="38">
        <v>100.13</v>
      </c>
      <c r="C152" s="38">
        <v>0.32</v>
      </c>
      <c r="D152" s="38">
        <v>-26.483338910000001</v>
      </c>
      <c r="E152" s="38"/>
      <c r="F152" s="38">
        <v>99.57</v>
      </c>
      <c r="G152" s="38">
        <v>0.32</v>
      </c>
      <c r="H152" s="38">
        <v>-31.459830539999999</v>
      </c>
      <c r="I152" s="38">
        <v>4.6666199999999998E-3</v>
      </c>
      <c r="J152" s="38">
        <v>95.09</v>
      </c>
      <c r="K152" s="38">
        <v>0.56999999999999995</v>
      </c>
      <c r="L152" s="38">
        <v>2.90146397</v>
      </c>
      <c r="M152" s="38"/>
      <c r="N152" s="38">
        <v>90.77</v>
      </c>
      <c r="O152" s="38">
        <v>0.56999999999999995</v>
      </c>
      <c r="P152" s="38">
        <v>-7.3352599999996215E-3</v>
      </c>
      <c r="Q152" s="38">
        <v>3.3174599999999999E-3</v>
      </c>
      <c r="R152" s="38">
        <v>74.349999999999994</v>
      </c>
      <c r="S152" s="38">
        <v>0.35</v>
      </c>
      <c r="T152" s="38">
        <v>-6.6732004705613877</v>
      </c>
      <c r="U152" s="38">
        <v>-1.5333E-4</v>
      </c>
      <c r="V152" s="38">
        <v>108.25</v>
      </c>
      <c r="W152" s="38">
        <v>0.35</v>
      </c>
      <c r="X152" s="38">
        <v>-4.3249830000000003E-2</v>
      </c>
      <c r="Y152" s="38"/>
      <c r="Z152" s="38">
        <v>66.02</v>
      </c>
      <c r="AA152" s="38">
        <v>4</v>
      </c>
      <c r="AB152" s="38">
        <v>-0.29222599999999999</v>
      </c>
      <c r="AC152" s="39">
        <v>3.6545999999999998</v>
      </c>
    </row>
    <row r="153" spans="1:29" x14ac:dyDescent="0.25">
      <c r="A153" s="42" t="s">
        <v>112</v>
      </c>
      <c r="B153" s="38">
        <v>133.5</v>
      </c>
      <c r="C153" s="38">
        <v>112.37</v>
      </c>
      <c r="D153" s="38">
        <v>67.30790383667221</v>
      </c>
      <c r="E153" s="38">
        <v>61.411632043023673</v>
      </c>
      <c r="F153" s="38">
        <v>148.33000000000001</v>
      </c>
      <c r="G153" s="38">
        <v>125.56</v>
      </c>
      <c r="H153" s="38">
        <v>6.4192180911334278</v>
      </c>
      <c r="I153" s="38">
        <v>6.8004405123558342</v>
      </c>
      <c r="J153" s="38">
        <v>160.44999999999999</v>
      </c>
      <c r="K153" s="38">
        <v>138.02000000000001</v>
      </c>
      <c r="L153" s="38">
        <v>8.58714049913503</v>
      </c>
      <c r="M153" s="38">
        <v>2.3864651756131061</v>
      </c>
      <c r="N153" s="38">
        <v>145.31</v>
      </c>
      <c r="O153" s="38">
        <v>127.13</v>
      </c>
      <c r="P153" s="38">
        <v>6.2061174987311487</v>
      </c>
      <c r="Q153" s="38">
        <v>4.8488031093040851</v>
      </c>
      <c r="R153" s="38">
        <v>213.03</v>
      </c>
      <c r="S153" s="38">
        <v>125.13</v>
      </c>
      <c r="T153" s="38">
        <v>15.403139772629519</v>
      </c>
      <c r="U153" s="38">
        <v>0.7142311226295186</v>
      </c>
      <c r="V153" s="38">
        <v>142.78</v>
      </c>
      <c r="W153" s="38">
        <v>103.76</v>
      </c>
      <c r="X153" s="38">
        <v>-2.0240115843728117</v>
      </c>
      <c r="Y153" s="38">
        <v>0.65817167562718815</v>
      </c>
      <c r="Z153" s="38">
        <v>155.72</v>
      </c>
      <c r="AA153" s="38">
        <v>105.01</v>
      </c>
      <c r="AB153" s="38">
        <v>5.112609</v>
      </c>
      <c r="AC153" s="39">
        <v>2.0060960000000003</v>
      </c>
    </row>
    <row r="154" spans="1:29" x14ac:dyDescent="0.25">
      <c r="A154" s="42" t="s">
        <v>185</v>
      </c>
      <c r="B154" s="38">
        <v>6.8</v>
      </c>
      <c r="C154" s="38">
        <v>3.95</v>
      </c>
      <c r="D154" s="38">
        <v>8.869813E-2</v>
      </c>
      <c r="E154" s="38"/>
      <c r="F154" s="38">
        <v>7.4</v>
      </c>
      <c r="G154" s="38">
        <v>3.94</v>
      </c>
      <c r="H154" s="38"/>
      <c r="I154" s="38">
        <v>-13.875</v>
      </c>
      <c r="J154" s="38">
        <v>5.0599999999999996</v>
      </c>
      <c r="K154" s="38">
        <v>4.03</v>
      </c>
      <c r="L154" s="38">
        <v>-8.4778800000000001E-3</v>
      </c>
      <c r="M154" s="38">
        <v>6.8352309999999999E-2</v>
      </c>
      <c r="N154" s="38">
        <v>4.33</v>
      </c>
      <c r="O154" s="38">
        <v>4.12</v>
      </c>
      <c r="P154" s="38">
        <v>1.6889760000000004E-2</v>
      </c>
      <c r="Q154" s="38">
        <v>-2.8674400599999998</v>
      </c>
      <c r="R154" s="38"/>
      <c r="S154" s="38">
        <v>0.01</v>
      </c>
      <c r="T154" s="38">
        <v>1.1399168799999999</v>
      </c>
      <c r="U154" s="38">
        <v>2.1892720000000001E-2</v>
      </c>
      <c r="V154" s="38"/>
      <c r="W154" s="38">
        <v>0.01</v>
      </c>
      <c r="X154" s="38">
        <v>0.11003696</v>
      </c>
      <c r="Y154" s="38">
        <v>1.477064E-2</v>
      </c>
      <c r="Z154" s="38"/>
      <c r="AA154" s="38">
        <v>0.01</v>
      </c>
      <c r="AB154" s="38">
        <v>0.21720900000000001</v>
      </c>
      <c r="AC154" s="39">
        <v>0.16652700000000001</v>
      </c>
    </row>
    <row r="155" spans="1:29" x14ac:dyDescent="0.25">
      <c r="A155" s="42" t="s">
        <v>113</v>
      </c>
      <c r="B155" s="38">
        <v>41.87</v>
      </c>
      <c r="C155" s="38">
        <v>1197.05</v>
      </c>
      <c r="D155" s="38">
        <v>2.3135326899300863</v>
      </c>
      <c r="E155" s="38">
        <v>-9.6257013761496992</v>
      </c>
      <c r="F155" s="38">
        <v>152.61000000000001</v>
      </c>
      <c r="G155" s="38">
        <v>1369.61</v>
      </c>
      <c r="H155" s="38">
        <v>1.1831858277919998</v>
      </c>
      <c r="I155" s="38">
        <v>-38.158727507700604</v>
      </c>
      <c r="J155" s="38">
        <v>165.39</v>
      </c>
      <c r="K155" s="38">
        <v>1567.15</v>
      </c>
      <c r="L155" s="38">
        <v>4.1385598766550595</v>
      </c>
      <c r="M155" s="38">
        <v>-45.230601569556768</v>
      </c>
      <c r="N155" s="38">
        <v>152.55000000000001</v>
      </c>
      <c r="O155" s="38">
        <v>1547.86</v>
      </c>
      <c r="P155" s="38">
        <v>5.3788840246647212</v>
      </c>
      <c r="Q155" s="38">
        <v>-53.797428617495491</v>
      </c>
      <c r="R155" s="38">
        <v>170.46</v>
      </c>
      <c r="S155" s="38">
        <v>2196.7600000000002</v>
      </c>
      <c r="T155" s="38">
        <v>4.9570040952337884</v>
      </c>
      <c r="U155" s="38">
        <v>394.13884993788338</v>
      </c>
      <c r="V155" s="38">
        <v>139.77000000000001</v>
      </c>
      <c r="W155" s="38">
        <v>1955.21</v>
      </c>
      <c r="X155" s="38">
        <v>3.0180417741755319</v>
      </c>
      <c r="Y155" s="38">
        <v>-12.964355917685982</v>
      </c>
      <c r="Z155" s="38">
        <v>154.76</v>
      </c>
      <c r="AA155" s="38">
        <v>2876.07</v>
      </c>
      <c r="AB155" s="38">
        <v>6.619974</v>
      </c>
      <c r="AC155" s="39">
        <v>758.05142499999999</v>
      </c>
    </row>
    <row r="156" spans="1:29" x14ac:dyDescent="0.25">
      <c r="A156" s="42" t="s">
        <v>114</v>
      </c>
      <c r="B156" s="38">
        <v>530.22</v>
      </c>
      <c r="C156" s="38">
        <v>442.85</v>
      </c>
      <c r="D156" s="38">
        <v>184.85760408959348</v>
      </c>
      <c r="E156" s="38">
        <v>383.43762563274333</v>
      </c>
      <c r="F156" s="38">
        <v>14601.06</v>
      </c>
      <c r="G156" s="38">
        <v>856.26</v>
      </c>
      <c r="H156" s="38">
        <v>16273.934478546244</v>
      </c>
      <c r="I156" s="38">
        <v>888.35300014517759</v>
      </c>
      <c r="J156" s="38">
        <v>16297.7</v>
      </c>
      <c r="K156" s="38">
        <v>2848.48</v>
      </c>
      <c r="L156" s="38">
        <v>2703.0654653094489</v>
      </c>
      <c r="M156" s="38">
        <v>6136.3558343857912</v>
      </c>
      <c r="N156" s="38">
        <v>4206.33</v>
      </c>
      <c r="O156" s="38">
        <v>3731.51</v>
      </c>
      <c r="P156" s="38">
        <v>1586.5496433677015</v>
      </c>
      <c r="Q156" s="38">
        <v>1565.7787696847829</v>
      </c>
      <c r="R156" s="38">
        <v>5286.98</v>
      </c>
      <c r="S156" s="38">
        <v>11331.97</v>
      </c>
      <c r="T156" s="38">
        <v>530.24803462796615</v>
      </c>
      <c r="U156" s="38">
        <v>1922.8781968206663</v>
      </c>
      <c r="V156" s="38">
        <v>4271.43</v>
      </c>
      <c r="W156" s="38">
        <v>10922.57</v>
      </c>
      <c r="X156" s="38">
        <v>8577.7330040496618</v>
      </c>
      <c r="Y156" s="38">
        <v>146.3188292946343</v>
      </c>
      <c r="Z156" s="38">
        <v>4293.29</v>
      </c>
      <c r="AA156" s="38">
        <v>12566.83</v>
      </c>
      <c r="AB156" s="38">
        <v>590.25110699999993</v>
      </c>
      <c r="AC156" s="39">
        <v>904.89276299999995</v>
      </c>
    </row>
    <row r="157" spans="1:29" x14ac:dyDescent="0.25">
      <c r="A157" s="42" t="s">
        <v>44</v>
      </c>
      <c r="B157" s="38"/>
      <c r="C157" s="38"/>
      <c r="D157" s="38">
        <v>1.6937892099999998</v>
      </c>
      <c r="E157" s="38"/>
      <c r="F157" s="38"/>
      <c r="G157" s="38"/>
      <c r="H157" s="38">
        <v>7.6801560000000005E-2</v>
      </c>
      <c r="I157" s="38"/>
      <c r="J157" s="38"/>
      <c r="K157" s="38"/>
      <c r="L157" s="38">
        <v>3.8429759999999993E-2</v>
      </c>
      <c r="M157" s="38"/>
      <c r="N157" s="38"/>
      <c r="O157" s="38"/>
      <c r="P157" s="38">
        <v>8.3406580000000008E-2</v>
      </c>
      <c r="Q157" s="38"/>
      <c r="R157" s="38"/>
      <c r="S157" s="38"/>
      <c r="T157" s="38">
        <v>2.7479370000000003E-2</v>
      </c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x14ac:dyDescent="0.25">
      <c r="A158" s="42" t="s">
        <v>45</v>
      </c>
      <c r="B158" s="38">
        <v>22.39</v>
      </c>
      <c r="C158" s="38">
        <v>127.05</v>
      </c>
      <c r="D158" s="38">
        <v>3.2265676606223894</v>
      </c>
      <c r="E158" s="38">
        <v>12.210922231736028</v>
      </c>
      <c r="F158" s="38">
        <v>37.24</v>
      </c>
      <c r="G158" s="38">
        <v>129.03</v>
      </c>
      <c r="H158" s="38">
        <v>-3.2524445182616697</v>
      </c>
      <c r="I158" s="38">
        <v>4.9298420700000003</v>
      </c>
      <c r="J158" s="38">
        <v>44.61</v>
      </c>
      <c r="K158" s="38">
        <v>161.34</v>
      </c>
      <c r="L158" s="38">
        <v>-5.7744997526774897</v>
      </c>
      <c r="M158" s="38">
        <v>30.62625413</v>
      </c>
      <c r="N158" s="38">
        <v>39.68</v>
      </c>
      <c r="O158" s="38">
        <v>160.33000000000001</v>
      </c>
      <c r="P158" s="38">
        <v>0.23211627504718249</v>
      </c>
      <c r="Q158" s="38">
        <v>3.7771606188370828</v>
      </c>
      <c r="R158" s="38">
        <v>42.21</v>
      </c>
      <c r="S158" s="38">
        <v>189.66</v>
      </c>
      <c r="T158" s="38">
        <v>13.133745151278635</v>
      </c>
      <c r="U158" s="38">
        <v>24.501702295507066</v>
      </c>
      <c r="V158" s="38">
        <v>37.04</v>
      </c>
      <c r="W158" s="38">
        <v>175.78</v>
      </c>
      <c r="X158" s="38">
        <v>19.278938182157713</v>
      </c>
      <c r="Y158" s="38">
        <v>32.218087551215561</v>
      </c>
      <c r="Z158" s="38">
        <v>37.04</v>
      </c>
      <c r="AA158" s="38">
        <v>177.2</v>
      </c>
      <c r="AB158" s="38">
        <v>2.6811739999999995</v>
      </c>
      <c r="AC158" s="39">
        <v>10.21228</v>
      </c>
    </row>
    <row r="159" spans="1:29" x14ac:dyDescent="0.25">
      <c r="A159" s="42" t="s">
        <v>46</v>
      </c>
      <c r="B159" s="38">
        <v>151.78</v>
      </c>
      <c r="C159" s="38">
        <v>171.55</v>
      </c>
      <c r="D159" s="38">
        <v>13.640758413042093</v>
      </c>
      <c r="E159" s="38">
        <v>7.1407999900000005</v>
      </c>
      <c r="F159" s="38">
        <v>194.5</v>
      </c>
      <c r="G159" s="38">
        <v>194.43</v>
      </c>
      <c r="H159" s="38">
        <v>15.112490087752878</v>
      </c>
      <c r="I159" s="38">
        <v>29.955478051545299</v>
      </c>
      <c r="J159" s="38">
        <v>230.03</v>
      </c>
      <c r="K159" s="38">
        <v>282.38</v>
      </c>
      <c r="L159" s="38">
        <v>-15.478063664242239</v>
      </c>
      <c r="M159" s="38">
        <v>77.989759219063444</v>
      </c>
      <c r="N159" s="38">
        <v>208.38</v>
      </c>
      <c r="O159" s="38">
        <v>324.55</v>
      </c>
      <c r="P159" s="38">
        <v>-10.037743196578813</v>
      </c>
      <c r="Q159" s="38">
        <v>51.069799670570191</v>
      </c>
      <c r="R159" s="38">
        <v>244.26</v>
      </c>
      <c r="S159" s="38">
        <v>269.14</v>
      </c>
      <c r="T159" s="38">
        <v>-1.4504905846757357</v>
      </c>
      <c r="U159" s="38">
        <v>-5.1233822990440299</v>
      </c>
      <c r="V159" s="38">
        <v>235.63</v>
      </c>
      <c r="W159" s="38">
        <v>185.16</v>
      </c>
      <c r="X159" s="38">
        <v>-1.0381852299999996</v>
      </c>
      <c r="Y159" s="38">
        <v>-24.023028685437339</v>
      </c>
      <c r="Z159" s="38">
        <v>370.01</v>
      </c>
      <c r="AA159" s="38">
        <v>142.93</v>
      </c>
      <c r="AB159" s="38">
        <v>4.4747120000000002</v>
      </c>
      <c r="AC159" s="39">
        <v>-50.490643000000006</v>
      </c>
    </row>
    <row r="160" spans="1:29" x14ac:dyDescent="0.25">
      <c r="A160" s="42" t="s">
        <v>47</v>
      </c>
      <c r="B160" s="38">
        <v>9284.11</v>
      </c>
      <c r="C160" s="38">
        <v>8308.02</v>
      </c>
      <c r="D160" s="38">
        <v>1111.7745996678207</v>
      </c>
      <c r="E160" s="38">
        <v>-438.88622436318991</v>
      </c>
      <c r="F160" s="38">
        <v>12559.82</v>
      </c>
      <c r="G160" s="38">
        <v>9553.56</v>
      </c>
      <c r="H160" s="38">
        <v>478.12471318069771</v>
      </c>
      <c r="I160" s="38">
        <v>754.95463638516071</v>
      </c>
      <c r="J160" s="38">
        <v>19555.650000000001</v>
      </c>
      <c r="K160" s="38">
        <v>9983.73</v>
      </c>
      <c r="L160" s="38">
        <v>2075.9530594085891</v>
      </c>
      <c r="M160" s="38">
        <v>192.17642411727937</v>
      </c>
      <c r="N160" s="38">
        <v>20366.310000000001</v>
      </c>
      <c r="O160" s="38">
        <v>11811.83</v>
      </c>
      <c r="P160" s="38">
        <v>2522.2226109211924</v>
      </c>
      <c r="Q160" s="38">
        <v>2625.5632141102919</v>
      </c>
      <c r="R160" s="38">
        <v>36370.21</v>
      </c>
      <c r="S160" s="38">
        <v>22578.54</v>
      </c>
      <c r="T160" s="38">
        <v>4686.3237787959042</v>
      </c>
      <c r="U160" s="38">
        <v>2453.8978211840713</v>
      </c>
      <c r="V160" s="38">
        <v>41954.6</v>
      </c>
      <c r="W160" s="38">
        <v>25139.27</v>
      </c>
      <c r="X160" s="38">
        <v>9126.1850910860685</v>
      </c>
      <c r="Y160" s="38">
        <v>1965.5565661865357</v>
      </c>
      <c r="Z160" s="38">
        <v>53482.04</v>
      </c>
      <c r="AA160" s="38">
        <v>22663.759999999998</v>
      </c>
      <c r="AB160" s="38">
        <v>7108.2801769999987</v>
      </c>
      <c r="AC160" s="39">
        <v>1012.6641840000001</v>
      </c>
    </row>
    <row r="161" spans="1:29" x14ac:dyDescent="0.25">
      <c r="A161" s="42" t="s">
        <v>48</v>
      </c>
      <c r="B161" s="38">
        <v>2399.81</v>
      </c>
      <c r="C161" s="38">
        <v>7221.1</v>
      </c>
      <c r="D161" s="38">
        <v>209.43621720297514</v>
      </c>
      <c r="E161" s="38">
        <v>819.08895811414345</v>
      </c>
      <c r="F161" s="38">
        <v>3684.09</v>
      </c>
      <c r="G161" s="38">
        <v>8346.0300000000007</v>
      </c>
      <c r="H161" s="38">
        <v>401.52890201233333</v>
      </c>
      <c r="I161" s="38">
        <v>872.83461019110973</v>
      </c>
      <c r="J161" s="38">
        <v>3615.38</v>
      </c>
      <c r="K161" s="38">
        <v>7336.69</v>
      </c>
      <c r="L161" s="38">
        <v>495.48156313568632</v>
      </c>
      <c r="M161" s="38">
        <v>126.22498077109896</v>
      </c>
      <c r="N161" s="38">
        <v>4015.94</v>
      </c>
      <c r="O161" s="38">
        <v>8174.51</v>
      </c>
      <c r="P161" s="38">
        <v>376.13264474202884</v>
      </c>
      <c r="Q161" s="38">
        <v>652.65985178817107</v>
      </c>
      <c r="R161" s="38">
        <v>4888.7299999999996</v>
      </c>
      <c r="S161" s="38">
        <v>7830.21</v>
      </c>
      <c r="T161" s="38">
        <v>-105.43573743043767</v>
      </c>
      <c r="U161" s="38">
        <v>-576.89058069290741</v>
      </c>
      <c r="V161" s="38">
        <v>5101.45</v>
      </c>
      <c r="W161" s="38">
        <v>7369.62</v>
      </c>
      <c r="X161" s="38">
        <v>402.11679888707738</v>
      </c>
      <c r="Y161" s="38">
        <v>-669.72897210459473</v>
      </c>
      <c r="Z161" s="38">
        <v>6214.19</v>
      </c>
      <c r="AA161" s="38">
        <v>7167.36</v>
      </c>
      <c r="AB161" s="38">
        <v>376.35508499999997</v>
      </c>
      <c r="AC161" s="39">
        <v>503.32919500000003</v>
      </c>
    </row>
    <row r="162" spans="1:29" x14ac:dyDescent="0.25">
      <c r="A162" s="42" t="s">
        <v>186</v>
      </c>
      <c r="B162" s="38"/>
      <c r="C162" s="38">
        <v>0.09</v>
      </c>
      <c r="D162" s="38"/>
      <c r="E162" s="38"/>
      <c r="F162" s="38">
        <v>0.33</v>
      </c>
      <c r="G162" s="38">
        <v>0.08</v>
      </c>
      <c r="H162" s="38"/>
      <c r="I162" s="38"/>
      <c r="J162" s="38">
        <v>0.36</v>
      </c>
      <c r="K162" s="38">
        <v>0.1</v>
      </c>
      <c r="L162" s="38"/>
      <c r="M162" s="38"/>
      <c r="N162" s="38">
        <v>0.42</v>
      </c>
      <c r="O162" s="38">
        <v>0.09</v>
      </c>
      <c r="P162" s="38"/>
      <c r="Q162" s="38"/>
      <c r="R162" s="38">
        <v>0.48</v>
      </c>
      <c r="S162" s="38"/>
      <c r="T162" s="38"/>
      <c r="U162" s="38"/>
      <c r="V162" s="38">
        <v>0.4</v>
      </c>
      <c r="W162" s="38"/>
      <c r="X162" s="38"/>
      <c r="Y162" s="38"/>
      <c r="Z162" s="38">
        <v>0.4</v>
      </c>
      <c r="AA162" s="38"/>
      <c r="AB162" s="38"/>
      <c r="AC162" s="39"/>
    </row>
    <row r="163" spans="1:29" x14ac:dyDescent="0.25">
      <c r="A163" s="42" t="s">
        <v>187</v>
      </c>
      <c r="B163" s="38">
        <v>0.02</v>
      </c>
      <c r="C163" s="38">
        <v>0.16</v>
      </c>
      <c r="D163" s="38"/>
      <c r="E163" s="38"/>
      <c r="F163" s="38">
        <v>0.03</v>
      </c>
      <c r="G163" s="38">
        <v>0.15</v>
      </c>
      <c r="H163" s="38"/>
      <c r="I163" s="38"/>
      <c r="J163" s="38">
        <v>0.03</v>
      </c>
      <c r="K163" s="38">
        <v>0.15</v>
      </c>
      <c r="L163" s="38"/>
      <c r="M163" s="38"/>
      <c r="N163" s="38">
        <v>0.03</v>
      </c>
      <c r="O163" s="38">
        <v>0.5</v>
      </c>
      <c r="P163" s="38"/>
      <c r="Q163" s="38"/>
      <c r="R163" s="38">
        <v>0.01</v>
      </c>
      <c r="S163" s="38"/>
      <c r="T163" s="38"/>
      <c r="U163" s="38"/>
      <c r="V163" s="38">
        <v>0.01</v>
      </c>
      <c r="W163" s="38"/>
      <c r="X163" s="38"/>
      <c r="Y163" s="38"/>
      <c r="Z163" s="38">
        <v>0.01</v>
      </c>
      <c r="AA163" s="38"/>
      <c r="AB163" s="38"/>
      <c r="AC163" s="39"/>
    </row>
    <row r="164" spans="1:29" x14ac:dyDescent="0.25">
      <c r="A164" s="42" t="s">
        <v>115</v>
      </c>
      <c r="B164" s="38">
        <v>35.49</v>
      </c>
      <c r="C164" s="38">
        <v>526.04999999999995</v>
      </c>
      <c r="D164" s="38">
        <v>4.714254581175755</v>
      </c>
      <c r="E164" s="38">
        <v>-1.4927144221638482</v>
      </c>
      <c r="F164" s="38">
        <v>309.57</v>
      </c>
      <c r="G164" s="38">
        <v>443.04</v>
      </c>
      <c r="H164" s="38">
        <v>-12.688017354338019</v>
      </c>
      <c r="I164" s="38">
        <v>-23.975719035929018</v>
      </c>
      <c r="J164" s="38">
        <v>327.20999999999998</v>
      </c>
      <c r="K164" s="38">
        <v>370.87</v>
      </c>
      <c r="L164" s="38">
        <v>-15.26992667185012</v>
      </c>
      <c r="M164" s="38">
        <v>15.126844235629854</v>
      </c>
      <c r="N164" s="38">
        <v>273.12</v>
      </c>
      <c r="O164" s="38">
        <v>370.47</v>
      </c>
      <c r="P164" s="38">
        <v>-14.798299595480637</v>
      </c>
      <c r="Q164" s="38">
        <v>6.2503814175614325</v>
      </c>
      <c r="R164" s="38">
        <v>307.27999999999997</v>
      </c>
      <c r="S164" s="38">
        <v>409.95</v>
      </c>
      <c r="T164" s="38">
        <v>-23.639654560161652</v>
      </c>
      <c r="U164" s="38">
        <v>52.344428753646746</v>
      </c>
      <c r="V164" s="38">
        <v>258.42</v>
      </c>
      <c r="W164" s="38">
        <v>393.29</v>
      </c>
      <c r="X164" s="38">
        <v>-23.112484955929734</v>
      </c>
      <c r="Y164" s="38">
        <v>12.085766630810189</v>
      </c>
      <c r="Z164" s="38">
        <v>273.16000000000003</v>
      </c>
      <c r="AA164" s="38">
        <v>440.91</v>
      </c>
      <c r="AB164" s="38">
        <v>-6.0246059999999986</v>
      </c>
      <c r="AC164" s="39">
        <v>27.046184</v>
      </c>
    </row>
    <row r="165" spans="1:29" x14ac:dyDescent="0.25">
      <c r="A165" s="42" t="s">
        <v>116</v>
      </c>
      <c r="B165" s="38">
        <v>2.52</v>
      </c>
      <c r="C165" s="38">
        <v>1.47</v>
      </c>
      <c r="D165" s="38">
        <v>2.4302559874341898</v>
      </c>
      <c r="E165" s="38">
        <v>0.15617444999999999</v>
      </c>
      <c r="F165" s="38">
        <v>3.32</v>
      </c>
      <c r="G165" s="38">
        <v>1.89</v>
      </c>
      <c r="H165" s="38">
        <v>1.2191759500000001</v>
      </c>
      <c r="I165" s="38">
        <v>0.39002999999999999</v>
      </c>
      <c r="J165" s="38">
        <v>3.2</v>
      </c>
      <c r="K165" s="38">
        <v>2.4300000000000002</v>
      </c>
      <c r="L165" s="38">
        <v>0.59590357999999999</v>
      </c>
      <c r="M165" s="38">
        <v>0.54510000000000003</v>
      </c>
      <c r="N165" s="38">
        <v>3.14</v>
      </c>
      <c r="O165" s="38">
        <v>2.31</v>
      </c>
      <c r="P165" s="38">
        <v>3.3428710000000028E-2</v>
      </c>
      <c r="Q165" s="38">
        <v>0.59138523000000009</v>
      </c>
      <c r="R165" s="38">
        <v>3.46</v>
      </c>
      <c r="S165" s="38">
        <v>1.93</v>
      </c>
      <c r="T165" s="38">
        <v>0.61894917999999999</v>
      </c>
      <c r="U165" s="38"/>
      <c r="V165" s="38">
        <v>3.54</v>
      </c>
      <c r="W165" s="38">
        <v>1.93</v>
      </c>
      <c r="X165" s="38">
        <v>0.35949251999999998</v>
      </c>
      <c r="Y165" s="38">
        <v>4.527254E-2</v>
      </c>
      <c r="Z165" s="38">
        <v>3.59</v>
      </c>
      <c r="AA165" s="38">
        <v>1.92</v>
      </c>
      <c r="AB165" s="38">
        <v>0.18340000000000001</v>
      </c>
      <c r="AC165" s="39"/>
    </row>
    <row r="166" spans="1:29" x14ac:dyDescent="0.25">
      <c r="A166" s="42" t="s">
        <v>140</v>
      </c>
      <c r="B166" s="38">
        <v>33.9</v>
      </c>
      <c r="C166" s="38">
        <v>479.71</v>
      </c>
      <c r="D166" s="38">
        <v>0.28279978999999944</v>
      </c>
      <c r="E166" s="38">
        <v>68.275133779999976</v>
      </c>
      <c r="F166" s="38">
        <v>38.58</v>
      </c>
      <c r="G166" s="38">
        <v>528.59</v>
      </c>
      <c r="H166" s="38">
        <v>0.76909852999999995</v>
      </c>
      <c r="I166" s="38">
        <v>54.698776290000012</v>
      </c>
      <c r="J166" s="38">
        <v>6.4</v>
      </c>
      <c r="K166" s="38">
        <v>582.01</v>
      </c>
      <c r="L166" s="38">
        <v>-33.590727601466504</v>
      </c>
      <c r="M166" s="38">
        <v>60.886176389999989</v>
      </c>
      <c r="N166" s="38">
        <v>4.9400000000000004</v>
      </c>
      <c r="O166" s="38">
        <v>644.76</v>
      </c>
      <c r="P166" s="38">
        <v>0.41891891999999997</v>
      </c>
      <c r="Q166" s="38">
        <v>56.655661629999997</v>
      </c>
      <c r="R166" s="38">
        <v>3.44</v>
      </c>
      <c r="S166" s="38">
        <v>688.82</v>
      </c>
      <c r="T166" s="38">
        <v>0.75436599999999998</v>
      </c>
      <c r="U166" s="38">
        <v>69.155181959999993</v>
      </c>
      <c r="V166" s="38">
        <v>3.63</v>
      </c>
      <c r="W166" s="38">
        <v>715.51</v>
      </c>
      <c r="X166" s="38">
        <v>0.42855578999999999</v>
      </c>
      <c r="Y166" s="38">
        <v>45.474469819999996</v>
      </c>
      <c r="Z166" s="38">
        <v>7.1</v>
      </c>
      <c r="AA166" s="38">
        <v>737.22</v>
      </c>
      <c r="AB166" s="38">
        <v>3.7590179999999997</v>
      </c>
      <c r="AC166" s="39">
        <v>28.409921999999998</v>
      </c>
    </row>
    <row r="167" spans="1:29" x14ac:dyDescent="0.25">
      <c r="A167" s="42" t="s">
        <v>188</v>
      </c>
      <c r="B167" s="38">
        <v>0.55000000000000004</v>
      </c>
      <c r="C167" s="38">
        <v>1.33</v>
      </c>
      <c r="D167" s="38"/>
      <c r="E167" s="38"/>
      <c r="F167" s="38">
        <v>0.59</v>
      </c>
      <c r="G167" s="38">
        <v>1.33</v>
      </c>
      <c r="H167" s="38"/>
      <c r="I167" s="38"/>
      <c r="J167" s="38">
        <v>0.62</v>
      </c>
      <c r="K167" s="38">
        <v>1.68</v>
      </c>
      <c r="L167" s="38"/>
      <c r="M167" s="38"/>
      <c r="N167" s="38">
        <v>0.61</v>
      </c>
      <c r="O167" s="38">
        <v>1.25</v>
      </c>
      <c r="P167" s="38"/>
      <c r="Q167" s="38">
        <v>-0.42992999999999998</v>
      </c>
      <c r="R167" s="38">
        <v>0.11</v>
      </c>
      <c r="S167" s="38">
        <v>0.16</v>
      </c>
      <c r="T167" s="38">
        <v>0.22243398000000006</v>
      </c>
      <c r="U167" s="38">
        <v>2.035622</v>
      </c>
      <c r="V167" s="38">
        <v>0.09</v>
      </c>
      <c r="W167" s="38">
        <v>0.3</v>
      </c>
      <c r="X167" s="38">
        <v>3.8241000000000004E-2</v>
      </c>
      <c r="Y167" s="38">
        <v>2.1562999999999999</v>
      </c>
      <c r="Z167" s="38">
        <v>0.11</v>
      </c>
      <c r="AA167" s="38">
        <v>3.38</v>
      </c>
      <c r="AB167" s="38">
        <v>0.205236</v>
      </c>
      <c r="AC167" s="39">
        <v>6.678725</v>
      </c>
    </row>
    <row r="168" spans="1:29" x14ac:dyDescent="0.25">
      <c r="A168" s="42" t="s">
        <v>189</v>
      </c>
      <c r="B168" s="38">
        <v>1.58</v>
      </c>
      <c r="C168" s="38"/>
      <c r="D168" s="38"/>
      <c r="E168" s="38"/>
      <c r="F168" s="38">
        <v>3.33</v>
      </c>
      <c r="G168" s="38"/>
      <c r="H168" s="38"/>
      <c r="I168" s="38"/>
      <c r="J168" s="38">
        <v>3.52</v>
      </c>
      <c r="K168" s="38"/>
      <c r="L168" s="38"/>
      <c r="M168" s="38"/>
      <c r="N168" s="38">
        <v>2.98</v>
      </c>
      <c r="O168" s="38"/>
      <c r="P168" s="38"/>
      <c r="Q168" s="38"/>
      <c r="R168" s="38">
        <v>1.49</v>
      </c>
      <c r="S168" s="38"/>
      <c r="T168" s="38"/>
      <c r="U168" s="38"/>
      <c r="V168" s="38">
        <v>1.25</v>
      </c>
      <c r="W168" s="38"/>
      <c r="X168" s="38"/>
      <c r="Y168" s="38"/>
      <c r="Z168" s="38">
        <v>1.25</v>
      </c>
      <c r="AA168" s="38">
        <v>0.04</v>
      </c>
      <c r="AB168" s="38"/>
      <c r="AC168" s="39"/>
    </row>
    <row r="169" spans="1:29" x14ac:dyDescent="0.25">
      <c r="A169" s="42" t="s">
        <v>190</v>
      </c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>
        <v>-0.24890864366528001</v>
      </c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9"/>
    </row>
    <row r="170" spans="1:29" x14ac:dyDescent="0.25">
      <c r="A170" s="42" t="s">
        <v>117</v>
      </c>
      <c r="B170" s="38">
        <v>0.21</v>
      </c>
      <c r="C170" s="38">
        <v>1.38</v>
      </c>
      <c r="D170" s="38"/>
      <c r="E170" s="38"/>
      <c r="F170" s="38">
        <v>2.92</v>
      </c>
      <c r="G170" s="38">
        <v>1.37</v>
      </c>
      <c r="H170" s="38"/>
      <c r="I170" s="38">
        <v>3.7894000000000122E-4</v>
      </c>
      <c r="J170" s="38">
        <v>3.13</v>
      </c>
      <c r="K170" s="38">
        <v>1.36</v>
      </c>
      <c r="L170" s="38"/>
      <c r="M170" s="38">
        <v>1.1108599999999998E-3</v>
      </c>
      <c r="N170" s="38">
        <v>2.63</v>
      </c>
      <c r="O170" s="38">
        <v>1.34</v>
      </c>
      <c r="P170" s="38"/>
      <c r="Q170" s="38"/>
      <c r="R170" s="38">
        <v>2.65</v>
      </c>
      <c r="S170" s="38">
        <v>2.65</v>
      </c>
      <c r="T170" s="38"/>
      <c r="U170" s="38">
        <v>1.37041909</v>
      </c>
      <c r="V170" s="38">
        <v>2.2200000000000002</v>
      </c>
      <c r="W170" s="38">
        <v>2.63</v>
      </c>
      <c r="X170" s="38"/>
      <c r="Y170" s="38"/>
      <c r="Z170" s="38">
        <v>2.21</v>
      </c>
      <c r="AA170" s="38">
        <v>2.62</v>
      </c>
      <c r="AB170" s="38"/>
      <c r="AC170" s="39">
        <v>1.3500000000000001E-3</v>
      </c>
    </row>
    <row r="171" spans="1:29" x14ac:dyDescent="0.25">
      <c r="A171" s="42" t="s">
        <v>118</v>
      </c>
      <c r="B171" s="38">
        <v>7.42</v>
      </c>
      <c r="C171" s="38"/>
      <c r="D171" s="38">
        <v>2.6981783228366885</v>
      </c>
      <c r="E171" s="38">
        <v>130.33901399999999</v>
      </c>
      <c r="F171" s="38">
        <v>93.84</v>
      </c>
      <c r="G171" s="38"/>
      <c r="H171" s="38">
        <v>2.5623865959589467</v>
      </c>
      <c r="I171" s="38">
        <v>12.54210295999999</v>
      </c>
      <c r="J171" s="38">
        <v>102.48</v>
      </c>
      <c r="K171" s="38"/>
      <c r="L171" s="38">
        <v>3.5917600845082607</v>
      </c>
      <c r="M171" s="38">
        <v>-33.615099706735599</v>
      </c>
      <c r="N171" s="38">
        <v>88.12</v>
      </c>
      <c r="O171" s="38"/>
      <c r="P171" s="38">
        <v>3.4452785810680471</v>
      </c>
      <c r="Q171" s="38">
        <v>1.1293060593518006E-2</v>
      </c>
      <c r="R171" s="38">
        <v>102.45</v>
      </c>
      <c r="S171" s="38"/>
      <c r="T171" s="38">
        <v>3.6409642778113147</v>
      </c>
      <c r="U171" s="38">
        <v>-3.9022573618951478E-2</v>
      </c>
      <c r="V171" s="38">
        <v>92.23</v>
      </c>
      <c r="W171" s="38"/>
      <c r="X171" s="38">
        <v>6.0101217080469524</v>
      </c>
      <c r="Y171" s="38">
        <v>6.5249012237771618E-4</v>
      </c>
      <c r="Z171" s="38">
        <v>91.67</v>
      </c>
      <c r="AA171" s="38"/>
      <c r="AB171" s="38">
        <v>0.16148099999999999</v>
      </c>
      <c r="AC171" s="39">
        <v>-9.7269999999999995E-3</v>
      </c>
    </row>
    <row r="172" spans="1:29" x14ac:dyDescent="0.25">
      <c r="A172" s="42" t="s">
        <v>49</v>
      </c>
      <c r="B172" s="38">
        <v>761.64</v>
      </c>
      <c r="C172" s="38">
        <v>7135.59</v>
      </c>
      <c r="D172" s="38">
        <v>292.10098331027655</v>
      </c>
      <c r="E172" s="38">
        <v>1474.8785669211993</v>
      </c>
      <c r="F172" s="38">
        <v>1422.13</v>
      </c>
      <c r="G172" s="38">
        <v>8903.2800000000007</v>
      </c>
      <c r="H172" s="38">
        <v>25.62696599449459</v>
      </c>
      <c r="I172" s="38">
        <v>1184.2180512129662</v>
      </c>
      <c r="J172" s="38">
        <v>1421.9</v>
      </c>
      <c r="K172" s="38">
        <v>9491.57</v>
      </c>
      <c r="L172" s="38">
        <v>79.172878391421094</v>
      </c>
      <c r="M172" s="38">
        <v>556.79855068255642</v>
      </c>
      <c r="N172" s="38">
        <v>1284.53</v>
      </c>
      <c r="O172" s="38">
        <v>8233.16</v>
      </c>
      <c r="P172" s="38">
        <v>117.91672465980854</v>
      </c>
      <c r="Q172" s="38">
        <v>534.12301875376488</v>
      </c>
      <c r="R172" s="38">
        <v>1663.53</v>
      </c>
      <c r="S172" s="38">
        <v>6028.92</v>
      </c>
      <c r="T172" s="38">
        <v>214.02305683877799</v>
      </c>
      <c r="U172" s="38">
        <v>-2107.1836712495547</v>
      </c>
      <c r="V172" s="38">
        <v>2010.1</v>
      </c>
      <c r="W172" s="38">
        <v>6472.83</v>
      </c>
      <c r="X172" s="38">
        <v>348.3371885916855</v>
      </c>
      <c r="Y172" s="38">
        <v>188.15535067157344</v>
      </c>
      <c r="Z172" s="38">
        <v>2062.77</v>
      </c>
      <c r="AA172" s="38">
        <v>6679.57</v>
      </c>
      <c r="AB172" s="38">
        <v>155.708054</v>
      </c>
      <c r="AC172" s="39">
        <v>253.32531300000002</v>
      </c>
    </row>
    <row r="173" spans="1:29" x14ac:dyDescent="0.25">
      <c r="A173" s="42" t="s">
        <v>119</v>
      </c>
      <c r="B173" s="38">
        <v>0.05</v>
      </c>
      <c r="C173" s="38"/>
      <c r="D173" s="38"/>
      <c r="E173" s="38"/>
      <c r="F173" s="38">
        <v>7.0000000000000007E-2</v>
      </c>
      <c r="G173" s="38">
        <v>0.02</v>
      </c>
      <c r="H173" s="38"/>
      <c r="I173" s="38"/>
      <c r="J173" s="38">
        <v>0.17</v>
      </c>
      <c r="K173" s="38">
        <v>0.08</v>
      </c>
      <c r="L173" s="38"/>
      <c r="M173" s="38"/>
      <c r="N173" s="38">
        <v>0.21</v>
      </c>
      <c r="O173" s="38">
        <v>7.0000000000000007E-2</v>
      </c>
      <c r="P173" s="38"/>
      <c r="Q173" s="38"/>
      <c r="R173" s="38">
        <v>0.06</v>
      </c>
      <c r="S173" s="38"/>
      <c r="T173" s="38"/>
      <c r="U173" s="38"/>
      <c r="V173" s="38">
        <v>0.05</v>
      </c>
      <c r="W173" s="38"/>
      <c r="X173" s="38"/>
      <c r="Y173" s="38"/>
      <c r="Z173" s="38">
        <v>0.16</v>
      </c>
      <c r="AA173" s="38"/>
      <c r="AB173" s="38"/>
      <c r="AC173" s="39"/>
    </row>
    <row r="174" spans="1:29" x14ac:dyDescent="0.25">
      <c r="A174" s="42" t="s">
        <v>50</v>
      </c>
      <c r="B174" s="38">
        <v>44.24</v>
      </c>
      <c r="C174" s="38">
        <v>395.81</v>
      </c>
      <c r="D174" s="38">
        <v>21.679987101254625</v>
      </c>
      <c r="E174" s="38">
        <v>9.5706018099999906</v>
      </c>
      <c r="F174" s="38">
        <v>1043.54</v>
      </c>
      <c r="G174" s="38">
        <v>233.48</v>
      </c>
      <c r="H174" s="38">
        <v>-5.1848732721069446</v>
      </c>
      <c r="I174" s="38">
        <v>-113.94207100399557</v>
      </c>
      <c r="J174" s="38">
        <v>1100.33</v>
      </c>
      <c r="K174" s="38">
        <v>132.13999999999999</v>
      </c>
      <c r="L174" s="38">
        <v>-12.657605074275423</v>
      </c>
      <c r="M174" s="38">
        <v>-76.688669245798835</v>
      </c>
      <c r="N174" s="38">
        <v>853.68</v>
      </c>
      <c r="O174" s="38">
        <v>65.41</v>
      </c>
      <c r="P174" s="38">
        <v>-9.5303994447480171</v>
      </c>
      <c r="Q174" s="38">
        <v>-50.199780848325496</v>
      </c>
      <c r="R174" s="38">
        <v>838.66</v>
      </c>
      <c r="S174" s="38">
        <v>127.08</v>
      </c>
      <c r="T174" s="38">
        <v>-5.869735745382048</v>
      </c>
      <c r="U174" s="38">
        <v>95.613600007687978</v>
      </c>
      <c r="V174" s="38">
        <v>758.82</v>
      </c>
      <c r="W174" s="38">
        <v>177.2</v>
      </c>
      <c r="X174" s="38">
        <v>22.088925401349421</v>
      </c>
      <c r="Y174" s="38">
        <v>112.2771920210208</v>
      </c>
      <c r="Z174" s="38">
        <v>757.75</v>
      </c>
      <c r="AA174" s="38">
        <v>320.06</v>
      </c>
      <c r="AB174" s="38">
        <v>-53.041760000000004</v>
      </c>
      <c r="AC174" s="39">
        <v>318.88961500000005</v>
      </c>
    </row>
    <row r="175" spans="1:29" x14ac:dyDescent="0.25">
      <c r="A175" s="42" t="s">
        <v>51</v>
      </c>
      <c r="B175" s="38">
        <v>183.77</v>
      </c>
      <c r="C175" s="38">
        <v>1876.4</v>
      </c>
      <c r="D175" s="38">
        <v>12.10492463039038</v>
      </c>
      <c r="E175" s="38">
        <v>595.41933673448284</v>
      </c>
      <c r="F175" s="38">
        <v>3206.35</v>
      </c>
      <c r="G175" s="38">
        <v>3426.48</v>
      </c>
      <c r="H175" s="38">
        <v>22.561970910961097</v>
      </c>
      <c r="I175" s="38">
        <v>822.02695812733998</v>
      </c>
      <c r="J175" s="38">
        <v>3419.13</v>
      </c>
      <c r="K175" s="38">
        <v>3659.44</v>
      </c>
      <c r="L175" s="38">
        <v>15.183908576708347</v>
      </c>
      <c r="M175" s="38">
        <v>-92.288422065350673</v>
      </c>
      <c r="N175" s="38">
        <v>2825.67</v>
      </c>
      <c r="O175" s="38">
        <v>3105.61</v>
      </c>
      <c r="P175" s="38">
        <v>9.9337902715616408</v>
      </c>
      <c r="Q175" s="38">
        <v>212.85495195492996</v>
      </c>
      <c r="R175" s="38">
        <v>3127.36</v>
      </c>
      <c r="S175" s="38">
        <v>3479.07</v>
      </c>
      <c r="T175" s="38">
        <v>-1.838076377660081</v>
      </c>
      <c r="U175" s="38">
        <v>239.62531613338018</v>
      </c>
      <c r="V175" s="38">
        <v>2598.5300000000002</v>
      </c>
      <c r="W175" s="38">
        <v>3015.63</v>
      </c>
      <c r="X175" s="38">
        <v>-9.72514259862076</v>
      </c>
      <c r="Y175" s="38">
        <v>93.634741801908717</v>
      </c>
      <c r="Z175" s="38">
        <v>2568.3000000000002</v>
      </c>
      <c r="AA175" s="38">
        <v>3080.55</v>
      </c>
      <c r="AB175" s="38">
        <v>3.0663429999999989</v>
      </c>
      <c r="AC175" s="39">
        <v>154.76117099999999</v>
      </c>
    </row>
    <row r="176" spans="1:29" x14ac:dyDescent="0.25">
      <c r="A176" s="42" t="s">
        <v>52</v>
      </c>
      <c r="B176" s="38">
        <v>5.43</v>
      </c>
      <c r="C176" s="38">
        <v>1.51</v>
      </c>
      <c r="D176" s="38">
        <v>-1.5449000000000001E-2</v>
      </c>
      <c r="E176" s="38">
        <v>-9.3139999999999994E-3</v>
      </c>
      <c r="F176" s="38">
        <v>5.95</v>
      </c>
      <c r="G176" s="38">
        <v>1.59</v>
      </c>
      <c r="H176" s="38"/>
      <c r="I176" s="38">
        <v>8.3699999999999997E-2</v>
      </c>
      <c r="J176" s="38">
        <v>4.13</v>
      </c>
      <c r="K176" s="38">
        <v>1.93</v>
      </c>
      <c r="L176" s="38">
        <v>3.8863399999999998E-3</v>
      </c>
      <c r="M176" s="38">
        <v>0.35450000000000004</v>
      </c>
      <c r="N176" s="38">
        <v>4.47</v>
      </c>
      <c r="O176" s="38">
        <v>2.06</v>
      </c>
      <c r="P176" s="38">
        <v>0.20300000000000001</v>
      </c>
      <c r="Q176" s="38">
        <v>0.10663500000000001</v>
      </c>
      <c r="R176" s="38">
        <v>-0.19</v>
      </c>
      <c r="S176" s="38">
        <v>1.27</v>
      </c>
      <c r="T176" s="38">
        <v>0.18957044000000001</v>
      </c>
      <c r="U176" s="38">
        <v>4.1349999999999998E-2</v>
      </c>
      <c r="V176" s="38">
        <v>0.84</v>
      </c>
      <c r="W176" s="38">
        <v>1.26</v>
      </c>
      <c r="X176" s="38">
        <v>-8.5418810000000012E-2</v>
      </c>
      <c r="Y176" s="38">
        <v>8.9999999999999993E-3</v>
      </c>
      <c r="Z176" s="38">
        <v>0.83</v>
      </c>
      <c r="AA176" s="38">
        <v>2.16</v>
      </c>
      <c r="AB176" s="38">
        <v>5.2756999999999998E-2</v>
      </c>
      <c r="AC176" s="39">
        <v>0.91566700000000001</v>
      </c>
    </row>
    <row r="177" spans="1:29" x14ac:dyDescent="0.25">
      <c r="A177" s="42" t="s">
        <v>212</v>
      </c>
      <c r="B177" s="38">
        <v>0.04</v>
      </c>
      <c r="C177" s="38"/>
      <c r="D177" s="38"/>
      <c r="E177" s="38"/>
      <c r="F177" s="38">
        <v>0.04</v>
      </c>
      <c r="G177" s="38"/>
      <c r="H177" s="38"/>
      <c r="I177" s="38"/>
      <c r="J177" s="38">
        <v>0.04</v>
      </c>
      <c r="K177" s="38"/>
      <c r="L177" s="38"/>
      <c r="M177" s="38"/>
      <c r="N177" s="38">
        <v>0.04</v>
      </c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x14ac:dyDescent="0.25">
      <c r="A178" s="42" t="s">
        <v>191</v>
      </c>
      <c r="B178" s="38"/>
      <c r="C178" s="38">
        <v>0.01</v>
      </c>
      <c r="D178" s="38"/>
      <c r="E178" s="38"/>
      <c r="F178" s="38"/>
      <c r="G178" s="38">
        <v>0.01</v>
      </c>
      <c r="H178" s="38"/>
      <c r="I178" s="38"/>
      <c r="J178" s="38"/>
      <c r="K178" s="38">
        <v>0.01</v>
      </c>
      <c r="L178" s="38"/>
      <c r="M178" s="38"/>
      <c r="N178" s="38"/>
      <c r="O178" s="38">
        <v>0.01</v>
      </c>
      <c r="P178" s="38"/>
      <c r="Q178" s="38"/>
      <c r="R178" s="38"/>
      <c r="S178" s="38"/>
      <c r="T178" s="38"/>
      <c r="U178" s="38"/>
      <c r="V178" s="38">
        <v>0.19</v>
      </c>
      <c r="W178" s="38"/>
      <c r="X178" s="38"/>
      <c r="Y178" s="38"/>
      <c r="Z178" s="38">
        <v>1.22</v>
      </c>
      <c r="AA178" s="38"/>
      <c r="AB178" s="38"/>
      <c r="AC178" s="39"/>
    </row>
    <row r="179" spans="1:29" x14ac:dyDescent="0.25">
      <c r="A179" s="42" t="s">
        <v>141</v>
      </c>
      <c r="B179" s="38">
        <v>0.05</v>
      </c>
      <c r="C179" s="38"/>
      <c r="D179" s="38"/>
      <c r="E179" s="38">
        <v>-1.09E-3</v>
      </c>
      <c r="F179" s="38">
        <v>0.94</v>
      </c>
      <c r="G179" s="38"/>
      <c r="H179" s="38"/>
      <c r="I179" s="38">
        <v>0.02</v>
      </c>
      <c r="J179" s="38">
        <v>1</v>
      </c>
      <c r="K179" s="38">
        <v>0.52</v>
      </c>
      <c r="L179" s="38"/>
      <c r="M179" s="38">
        <v>0.45565000000000005</v>
      </c>
      <c r="N179" s="38">
        <v>1</v>
      </c>
      <c r="O179" s="38">
        <v>0.8</v>
      </c>
      <c r="P179" s="38"/>
      <c r="Q179" s="38">
        <v>0.26295499999999999</v>
      </c>
      <c r="R179" s="38">
        <v>1.27</v>
      </c>
      <c r="S179" s="38">
        <v>0.32</v>
      </c>
      <c r="T179" s="38"/>
      <c r="U179" s="38">
        <v>0.49729582000000006</v>
      </c>
      <c r="V179" s="38">
        <v>1.19</v>
      </c>
      <c r="W179" s="38">
        <v>0.38</v>
      </c>
      <c r="X179" s="38"/>
      <c r="Y179" s="38">
        <v>0.38383400000000001</v>
      </c>
      <c r="Z179" s="38">
        <v>1.21</v>
      </c>
      <c r="AA179" s="38">
        <v>0.53</v>
      </c>
      <c r="AB179" s="38"/>
      <c r="AC179" s="39">
        <v>0.43229999999999996</v>
      </c>
    </row>
    <row r="180" spans="1:29" x14ac:dyDescent="0.25">
      <c r="A180" s="42" t="s">
        <v>53</v>
      </c>
      <c r="B180" s="38">
        <v>6778.61</v>
      </c>
      <c r="C180" s="38">
        <v>2481.15</v>
      </c>
      <c r="D180" s="38">
        <v>-272.37810509991994</v>
      </c>
      <c r="E180" s="38">
        <v>1454.4133553314546</v>
      </c>
      <c r="F180" s="38">
        <v>3860.76</v>
      </c>
      <c r="G180" s="38">
        <v>2927.47</v>
      </c>
      <c r="H180" s="38">
        <v>252.57866981752812</v>
      </c>
      <c r="I180" s="38">
        <v>103.77180348816898</v>
      </c>
      <c r="J180" s="38">
        <v>3740.82</v>
      </c>
      <c r="K180" s="38">
        <v>3069.88</v>
      </c>
      <c r="L180" s="38">
        <v>50.105217207808153</v>
      </c>
      <c r="M180" s="38">
        <v>-6.8901493036406407</v>
      </c>
      <c r="N180" s="38">
        <v>4550.97</v>
      </c>
      <c r="O180" s="38">
        <v>2982.35</v>
      </c>
      <c r="P180" s="38">
        <v>581.98583114346991</v>
      </c>
      <c r="Q180" s="38">
        <v>227.5576008676515</v>
      </c>
      <c r="R180" s="38">
        <v>7247.22</v>
      </c>
      <c r="S180" s="38">
        <v>2701.29</v>
      </c>
      <c r="T180" s="38">
        <v>-276.00745469066658</v>
      </c>
      <c r="U180" s="38">
        <v>-189.3488746852864</v>
      </c>
      <c r="V180" s="38">
        <v>6350.37</v>
      </c>
      <c r="W180" s="38">
        <v>3340.27</v>
      </c>
      <c r="X180" s="38">
        <v>-236.01622225888343</v>
      </c>
      <c r="Y180" s="38">
        <v>279.54320662703935</v>
      </c>
      <c r="Z180" s="38">
        <v>7563.21</v>
      </c>
      <c r="AA180" s="38">
        <v>3205.48</v>
      </c>
      <c r="AB180" s="38">
        <v>12.267674000000035</v>
      </c>
      <c r="AC180" s="39">
        <v>78.890624999999986</v>
      </c>
    </row>
    <row r="181" spans="1:29" x14ac:dyDescent="0.25">
      <c r="A181" s="42" t="s">
        <v>54</v>
      </c>
      <c r="B181" s="38">
        <v>10039.06</v>
      </c>
      <c r="C181" s="38">
        <v>2889.69</v>
      </c>
      <c r="D181" s="38">
        <v>1686.2661191809357</v>
      </c>
      <c r="E181" s="38">
        <v>74.269122836426448</v>
      </c>
      <c r="F181" s="38">
        <v>14729.09</v>
      </c>
      <c r="G181" s="38">
        <v>2880.24</v>
      </c>
      <c r="H181" s="38">
        <v>1997.1772075626436</v>
      </c>
      <c r="I181" s="38">
        <v>121.23042226612348</v>
      </c>
      <c r="J181" s="38">
        <v>15326.79</v>
      </c>
      <c r="K181" s="38">
        <v>3203.22</v>
      </c>
      <c r="L181" s="38">
        <v>854.04982028294853</v>
      </c>
      <c r="M181" s="38">
        <v>310.18145393299824</v>
      </c>
      <c r="N181" s="38">
        <v>17367.650000000001</v>
      </c>
      <c r="O181" s="38">
        <v>3052.34</v>
      </c>
      <c r="P181" s="38">
        <v>1134.4678344978665</v>
      </c>
      <c r="Q181" s="38">
        <v>-65.453505090673829</v>
      </c>
      <c r="R181" s="38">
        <v>22565.35</v>
      </c>
      <c r="S181" s="38">
        <v>3300.47</v>
      </c>
      <c r="T181" s="38">
        <v>2044.0722971208711</v>
      </c>
      <c r="U181" s="38">
        <v>263.01513506841422</v>
      </c>
      <c r="V181" s="38">
        <v>19592.48</v>
      </c>
      <c r="W181" s="38">
        <v>3298.14</v>
      </c>
      <c r="X181" s="38">
        <v>1459.9183753754514</v>
      </c>
      <c r="Y181" s="38">
        <v>122.19107585464199</v>
      </c>
      <c r="Z181" s="38">
        <v>23713.87</v>
      </c>
      <c r="AA181" s="38">
        <v>3276.32</v>
      </c>
      <c r="AB181" s="38">
        <v>159.22220999999996</v>
      </c>
      <c r="AC181" s="39">
        <v>101.14796800000002</v>
      </c>
    </row>
    <row r="182" spans="1:29" x14ac:dyDescent="0.25">
      <c r="A182" s="42" t="s">
        <v>197</v>
      </c>
      <c r="B182" s="38"/>
      <c r="C182" s="38"/>
      <c r="D182" s="38"/>
      <c r="E182" s="38">
        <v>7.0988352899085339E-2</v>
      </c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9"/>
    </row>
    <row r="183" spans="1:29" x14ac:dyDescent="0.25">
      <c r="A183" s="42" t="s">
        <v>55</v>
      </c>
      <c r="B183" s="38">
        <v>21.98</v>
      </c>
      <c r="C183" s="38">
        <v>385.03</v>
      </c>
      <c r="D183" s="38">
        <v>0.17635330962385803</v>
      </c>
      <c r="E183" s="38">
        <v>19.205966587829764</v>
      </c>
      <c r="F183" s="38">
        <v>60.94</v>
      </c>
      <c r="G183" s="38">
        <v>389.63</v>
      </c>
      <c r="H183" s="38">
        <v>0.13444520865577406</v>
      </c>
      <c r="I183" s="38">
        <v>22.577258200477768</v>
      </c>
      <c r="J183" s="38">
        <v>75.760000000000005</v>
      </c>
      <c r="K183" s="38">
        <v>532.65</v>
      </c>
      <c r="L183" s="38">
        <v>-2.1719441859362942</v>
      </c>
      <c r="M183" s="38">
        <v>25.435783499455678</v>
      </c>
      <c r="N183" s="38">
        <v>69</v>
      </c>
      <c r="O183" s="38">
        <v>530.20000000000005</v>
      </c>
      <c r="P183" s="38">
        <v>5.0987035462546624</v>
      </c>
      <c r="Q183" s="38">
        <v>42.785606041419058</v>
      </c>
      <c r="R183" s="38">
        <v>101.39</v>
      </c>
      <c r="S183" s="38">
        <v>526.82000000000005</v>
      </c>
      <c r="T183" s="38">
        <v>15.592781690408637</v>
      </c>
      <c r="U183" s="38">
        <v>27.008270563814623</v>
      </c>
      <c r="V183" s="38">
        <v>94.83</v>
      </c>
      <c r="W183" s="38">
        <v>478.73</v>
      </c>
      <c r="X183" s="38">
        <v>-10.078682351286293</v>
      </c>
      <c r="Y183" s="38">
        <v>25.290734880716922</v>
      </c>
      <c r="Z183" s="38">
        <v>126.17</v>
      </c>
      <c r="AA183" s="38">
        <v>502.23</v>
      </c>
      <c r="AB183" s="38">
        <v>2.3568769999999999</v>
      </c>
      <c r="AC183" s="39">
        <v>4.6463990000000006</v>
      </c>
    </row>
    <row r="184" spans="1:29" x14ac:dyDescent="0.25">
      <c r="A184" s="42" t="s">
        <v>192</v>
      </c>
      <c r="B184" s="38"/>
      <c r="C184" s="38"/>
      <c r="D184" s="38"/>
      <c r="E184" s="38"/>
      <c r="F184" s="38">
        <v>0.12</v>
      </c>
      <c r="G184" s="38"/>
      <c r="H184" s="38"/>
      <c r="I184" s="38"/>
      <c r="J184" s="38">
        <v>0.13</v>
      </c>
      <c r="K184" s="38"/>
      <c r="L184" s="38"/>
      <c r="M184" s="38"/>
      <c r="N184" s="38">
        <v>0.11</v>
      </c>
      <c r="O184" s="38"/>
      <c r="P184" s="38"/>
      <c r="Q184" s="38"/>
      <c r="R184" s="38">
        <v>0.12</v>
      </c>
      <c r="S184" s="38"/>
      <c r="T184" s="38"/>
      <c r="U184" s="38"/>
      <c r="V184" s="38">
        <v>0.1</v>
      </c>
      <c r="W184" s="38"/>
      <c r="X184" s="38"/>
      <c r="Y184" s="38"/>
      <c r="Z184" s="38">
        <v>0.1</v>
      </c>
      <c r="AA184" s="38"/>
      <c r="AB184" s="38"/>
      <c r="AC184" s="39"/>
    </row>
    <row r="185" spans="1:29" x14ac:dyDescent="0.25">
      <c r="A185" s="42" t="s">
        <v>120</v>
      </c>
      <c r="B185" s="38">
        <v>14.58</v>
      </c>
      <c r="C185" s="38">
        <v>1327.76</v>
      </c>
      <c r="D185" s="38">
        <v>3.1666073554335599</v>
      </c>
      <c r="E185" s="38">
        <v>30.517842758000398</v>
      </c>
      <c r="F185" s="38">
        <v>24.31</v>
      </c>
      <c r="G185" s="38">
        <v>1342.18</v>
      </c>
      <c r="H185" s="38">
        <v>7.4323519710526309</v>
      </c>
      <c r="I185" s="38">
        <v>36.513019017949773</v>
      </c>
      <c r="J185" s="38">
        <v>25.38</v>
      </c>
      <c r="K185" s="38">
        <v>1375.53</v>
      </c>
      <c r="L185" s="38">
        <v>-0.85421340090637932</v>
      </c>
      <c r="M185" s="38">
        <v>40.180677225476401</v>
      </c>
      <c r="N185" s="38">
        <v>24.26</v>
      </c>
      <c r="O185" s="38">
        <v>1405.74</v>
      </c>
      <c r="P185" s="38">
        <v>-1.3164007600000005</v>
      </c>
      <c r="Q185" s="38">
        <v>50.525227148473704</v>
      </c>
      <c r="R185" s="38">
        <v>19.71</v>
      </c>
      <c r="S185" s="38">
        <v>1427.28</v>
      </c>
      <c r="T185" s="38">
        <v>1.2818963191103356</v>
      </c>
      <c r="U185" s="38">
        <v>71.013037508092864</v>
      </c>
      <c r="V185" s="38">
        <v>18.75</v>
      </c>
      <c r="W185" s="38">
        <v>1336.35</v>
      </c>
      <c r="X185" s="38">
        <v>4.3271377599999994</v>
      </c>
      <c r="Y185" s="38">
        <v>62.580314834122234</v>
      </c>
      <c r="Z185" s="38">
        <v>34.93</v>
      </c>
      <c r="AA185" s="38">
        <v>1439.22</v>
      </c>
      <c r="AB185" s="38">
        <v>5.3910220000000004</v>
      </c>
      <c r="AC185" s="39">
        <v>133.051659</v>
      </c>
    </row>
    <row r="186" spans="1:29" x14ac:dyDescent="0.25">
      <c r="A186" s="42" t="s">
        <v>56</v>
      </c>
      <c r="B186" s="38">
        <v>271.73</v>
      </c>
      <c r="C186" s="38">
        <v>1896.02</v>
      </c>
      <c r="D186" s="38">
        <v>54.325729523244078</v>
      </c>
      <c r="E186" s="38">
        <v>23.579139428124812</v>
      </c>
      <c r="F186" s="38">
        <v>464.19</v>
      </c>
      <c r="G186" s="38">
        <v>1893.64</v>
      </c>
      <c r="H186" s="38">
        <v>171.20556738971268</v>
      </c>
      <c r="I186" s="38">
        <v>42.954213324490802</v>
      </c>
      <c r="J186" s="38">
        <v>613.12</v>
      </c>
      <c r="K186" s="38">
        <v>1929.51</v>
      </c>
      <c r="L186" s="38">
        <v>73.027375442108763</v>
      </c>
      <c r="M186" s="38">
        <v>-95.896548087540836</v>
      </c>
      <c r="N186" s="38">
        <v>551.6</v>
      </c>
      <c r="O186" s="38">
        <v>1953.43</v>
      </c>
      <c r="P186" s="38">
        <v>-32.256042136461218</v>
      </c>
      <c r="Q186" s="38">
        <v>96.023319217535871</v>
      </c>
      <c r="R186" s="38">
        <v>472.75</v>
      </c>
      <c r="S186" s="38">
        <v>2087.89</v>
      </c>
      <c r="T186" s="38">
        <v>-101.04701159879779</v>
      </c>
      <c r="U186" s="38">
        <v>45.057944572398888</v>
      </c>
      <c r="V186" s="38">
        <v>355.19</v>
      </c>
      <c r="W186" s="38">
        <v>2056.52</v>
      </c>
      <c r="X186" s="38">
        <v>60.474415911747769</v>
      </c>
      <c r="Y186" s="38">
        <v>41.34816146100637</v>
      </c>
      <c r="Z186" s="38">
        <v>349.58</v>
      </c>
      <c r="AA186" s="38">
        <v>1911.13</v>
      </c>
      <c r="AB186" s="38">
        <v>34.014096000000009</v>
      </c>
      <c r="AC186" s="39">
        <v>60.034759000000001</v>
      </c>
    </row>
    <row r="187" spans="1:29" x14ac:dyDescent="0.25">
      <c r="A187" s="42" t="s">
        <v>142</v>
      </c>
      <c r="B187" s="38"/>
      <c r="C187" s="38">
        <v>1.74</v>
      </c>
      <c r="D187" s="38"/>
      <c r="E187" s="38"/>
      <c r="F187" s="38">
        <v>-0.41</v>
      </c>
      <c r="G187" s="38">
        <v>2.0299999999999998</v>
      </c>
      <c r="H187" s="38"/>
      <c r="I187" s="38"/>
      <c r="J187" s="38">
        <v>-0.45</v>
      </c>
      <c r="K187" s="38">
        <v>2.19</v>
      </c>
      <c r="L187" s="38"/>
      <c r="M187" s="38"/>
      <c r="N187" s="38">
        <v>-0.16</v>
      </c>
      <c r="O187" s="38">
        <v>2.21</v>
      </c>
      <c r="P187" s="38"/>
      <c r="Q187" s="38"/>
      <c r="R187" s="38">
        <v>1.63</v>
      </c>
      <c r="S187" s="38">
        <v>0.32</v>
      </c>
      <c r="T187" s="38"/>
      <c r="U187" s="38"/>
      <c r="V187" s="38">
        <v>1.51</v>
      </c>
      <c r="W187" s="38">
        <v>0.59</v>
      </c>
      <c r="X187" s="38"/>
      <c r="Y187" s="38"/>
      <c r="Z187" s="38">
        <v>1.5</v>
      </c>
      <c r="AA187" s="38">
        <v>0.45</v>
      </c>
      <c r="AB187" s="38"/>
      <c r="AC187" s="39"/>
    </row>
    <row r="188" spans="1:29" x14ac:dyDescent="0.25">
      <c r="A188" s="42" t="s">
        <v>57</v>
      </c>
      <c r="B188" s="38">
        <v>10141.34</v>
      </c>
      <c r="C188" s="38">
        <v>17590.16</v>
      </c>
      <c r="D188" s="38">
        <v>203.03558203622708</v>
      </c>
      <c r="E188" s="38">
        <v>202.88746488328457</v>
      </c>
      <c r="F188" s="38">
        <v>13055.4</v>
      </c>
      <c r="G188" s="38">
        <v>19602.28</v>
      </c>
      <c r="H188" s="38">
        <v>1842.1933416483664</v>
      </c>
      <c r="I188" s="38">
        <v>1433.0071155378562</v>
      </c>
      <c r="J188" s="38">
        <v>15040.04</v>
      </c>
      <c r="K188" s="38">
        <v>22371.64</v>
      </c>
      <c r="L188" s="38">
        <v>1511.4741276339487</v>
      </c>
      <c r="M188" s="38">
        <v>2281.0465582155985</v>
      </c>
      <c r="N188" s="38">
        <v>15566.78</v>
      </c>
      <c r="O188" s="38">
        <v>22297.51</v>
      </c>
      <c r="P188" s="38">
        <v>1690.4085882191523</v>
      </c>
      <c r="Q188" s="38">
        <v>794.21083310237191</v>
      </c>
      <c r="R188" s="38">
        <v>18929.3</v>
      </c>
      <c r="S188" s="38">
        <v>20678.97</v>
      </c>
      <c r="T188" s="38">
        <v>23.345109215704724</v>
      </c>
      <c r="U188" s="38">
        <v>-2152.4829500088526</v>
      </c>
      <c r="V188" s="38">
        <v>17230.45</v>
      </c>
      <c r="W188" s="38">
        <v>22021.54</v>
      </c>
      <c r="X188" s="38">
        <v>-877.50807112400412</v>
      </c>
      <c r="Y188" s="38">
        <v>2718.2227811590324</v>
      </c>
      <c r="Z188" s="38">
        <v>19382.650000000001</v>
      </c>
      <c r="AA188" s="38">
        <v>24488.52</v>
      </c>
      <c r="AB188" s="38">
        <v>645.06631300000004</v>
      </c>
      <c r="AC188" s="39">
        <v>2918.8211019999999</v>
      </c>
    </row>
    <row r="189" spans="1:29" x14ac:dyDescent="0.25">
      <c r="A189" s="42" t="s">
        <v>58</v>
      </c>
      <c r="B189" s="38">
        <v>2456.39</v>
      </c>
      <c r="C189" s="38">
        <v>161.32</v>
      </c>
      <c r="D189" s="38">
        <v>121.74609702709607</v>
      </c>
      <c r="E189" s="38">
        <v>-0.66276971160423948</v>
      </c>
      <c r="F189" s="38">
        <v>3944.22</v>
      </c>
      <c r="G189" s="38">
        <v>225.04</v>
      </c>
      <c r="H189" s="38">
        <v>530.03397002385111</v>
      </c>
      <c r="I189" s="38">
        <v>34.084921893349467</v>
      </c>
      <c r="J189" s="38">
        <v>5160.01</v>
      </c>
      <c r="K189" s="38">
        <v>210.69</v>
      </c>
      <c r="L189" s="38">
        <v>19.844974734351709</v>
      </c>
      <c r="M189" s="38">
        <v>-13.790571745758548</v>
      </c>
      <c r="N189" s="38">
        <v>4558.8999999999996</v>
      </c>
      <c r="O189" s="38">
        <v>200.48</v>
      </c>
      <c r="P189" s="38">
        <v>371.66634362545039</v>
      </c>
      <c r="Q189" s="38">
        <v>29.494213941628207</v>
      </c>
      <c r="R189" s="38">
        <v>5049.3900000000003</v>
      </c>
      <c r="S189" s="38">
        <v>230.15</v>
      </c>
      <c r="T189" s="38">
        <v>-250.27778816059094</v>
      </c>
      <c r="U189" s="38">
        <v>150.38242338676673</v>
      </c>
      <c r="V189" s="38">
        <v>3118.13</v>
      </c>
      <c r="W189" s="38">
        <v>372.09</v>
      </c>
      <c r="X189" s="38">
        <v>-2220.2237118744456</v>
      </c>
      <c r="Y189" s="38">
        <v>102.85685357888894</v>
      </c>
      <c r="Z189" s="38">
        <v>3062.21</v>
      </c>
      <c r="AA189" s="38">
        <v>357.61</v>
      </c>
      <c r="AB189" s="38">
        <v>367.075219</v>
      </c>
      <c r="AC189" s="39">
        <v>-9.9552500000000013</v>
      </c>
    </row>
    <row r="190" spans="1:29" x14ac:dyDescent="0.25">
      <c r="A190" s="42" t="s">
        <v>121</v>
      </c>
      <c r="B190" s="38">
        <v>0.89</v>
      </c>
      <c r="C190" s="38">
        <v>3.43</v>
      </c>
      <c r="D190" s="38">
        <v>0.73100043999999997</v>
      </c>
      <c r="E190" s="38">
        <v>0.92599739999999997</v>
      </c>
      <c r="F190" s="38">
        <v>2.52</v>
      </c>
      <c r="G190" s="38">
        <v>6.63</v>
      </c>
      <c r="H190" s="38">
        <v>-0.32413172999999995</v>
      </c>
      <c r="I190" s="38">
        <v>3.2259563900000003</v>
      </c>
      <c r="J190" s="38">
        <v>2.63</v>
      </c>
      <c r="K190" s="38">
        <v>6.64</v>
      </c>
      <c r="L190" s="38">
        <v>4.2000000000000003E-2</v>
      </c>
      <c r="M190" s="38">
        <v>2.8927999999999999E-2</v>
      </c>
      <c r="N190" s="38">
        <v>2.25</v>
      </c>
      <c r="O190" s="38">
        <v>6.62</v>
      </c>
      <c r="P190" s="38">
        <v>4.1300000000000003E-2</v>
      </c>
      <c r="Q190" s="38"/>
      <c r="R190" s="38">
        <v>2.57</v>
      </c>
      <c r="S190" s="38">
        <v>5.85</v>
      </c>
      <c r="T190" s="38">
        <v>0.13100000000000001</v>
      </c>
      <c r="U190" s="38">
        <v>0.26936452</v>
      </c>
      <c r="V190" s="38">
        <v>2.14</v>
      </c>
      <c r="W190" s="38">
        <v>5.93</v>
      </c>
      <c r="X190" s="38">
        <v>-6.2899999999999998E-2</v>
      </c>
      <c r="Y190" s="38">
        <v>0.10052737</v>
      </c>
      <c r="Z190" s="38">
        <v>2.0699999999999998</v>
      </c>
      <c r="AA190" s="38">
        <v>5.92</v>
      </c>
      <c r="AB190" s="38">
        <v>5.0071999999999998E-2</v>
      </c>
      <c r="AC190" s="39">
        <v>0.12155199999999999</v>
      </c>
    </row>
    <row r="191" spans="1:29" x14ac:dyDescent="0.25">
      <c r="A191" s="42" t="s">
        <v>122</v>
      </c>
      <c r="B191" s="38">
        <v>0.2</v>
      </c>
      <c r="C191" s="38">
        <v>0.93</v>
      </c>
      <c r="D191" s="38"/>
      <c r="E191" s="38"/>
      <c r="F191" s="38">
        <v>1.35</v>
      </c>
      <c r="G191" s="38">
        <v>1.05</v>
      </c>
      <c r="H191" s="38"/>
      <c r="I191" s="38"/>
      <c r="J191" s="38">
        <v>1.42</v>
      </c>
      <c r="K191" s="38">
        <v>1.1599999999999999</v>
      </c>
      <c r="L191" s="38"/>
      <c r="M191" s="38"/>
      <c r="N191" s="38">
        <v>1.3</v>
      </c>
      <c r="O191" s="38">
        <v>3.67</v>
      </c>
      <c r="P191" s="38"/>
      <c r="Q191" s="38">
        <v>2.5693030000000006</v>
      </c>
      <c r="R191" s="38">
        <v>1.46</v>
      </c>
      <c r="S191" s="38">
        <v>6.37</v>
      </c>
      <c r="T191" s="38"/>
      <c r="U191" s="38">
        <v>2.5343799999999996</v>
      </c>
      <c r="V191" s="38">
        <v>1.29</v>
      </c>
      <c r="W191" s="38">
        <v>5.65</v>
      </c>
      <c r="X191" s="38"/>
      <c r="Y191" s="38">
        <v>2.1089999999999998E-2</v>
      </c>
      <c r="Z191" s="38">
        <v>1.29</v>
      </c>
      <c r="AA191" s="38">
        <v>9.1</v>
      </c>
      <c r="AB191" s="38"/>
      <c r="AC191" s="39">
        <v>3.5216999999999996</v>
      </c>
    </row>
    <row r="192" spans="1:29" x14ac:dyDescent="0.25">
      <c r="A192" s="42" t="s">
        <v>123</v>
      </c>
      <c r="B192" s="38">
        <v>189.62</v>
      </c>
      <c r="C192" s="38">
        <v>490.21</v>
      </c>
      <c r="D192" s="38">
        <v>32.056142325117669</v>
      </c>
      <c r="E192" s="38">
        <v>63.319445196133103</v>
      </c>
      <c r="F192" s="38">
        <v>472.25</v>
      </c>
      <c r="G192" s="38">
        <v>464.37</v>
      </c>
      <c r="H192" s="38">
        <v>60.283861381956797</v>
      </c>
      <c r="I192" s="38">
        <v>-5.0168291011485273</v>
      </c>
      <c r="J192" s="38">
        <v>539.05999999999995</v>
      </c>
      <c r="K192" s="38">
        <v>461.51</v>
      </c>
      <c r="L192" s="38">
        <v>8.2252179648090422</v>
      </c>
      <c r="M192" s="38">
        <v>11.590070120791722</v>
      </c>
      <c r="N192" s="38">
        <v>511.81</v>
      </c>
      <c r="O192" s="38">
        <v>501.08</v>
      </c>
      <c r="P192" s="38">
        <v>0.20013517684676074</v>
      </c>
      <c r="Q192" s="38">
        <v>68.466260349447097</v>
      </c>
      <c r="R192" s="38">
        <v>552.63</v>
      </c>
      <c r="S192" s="38">
        <v>528.13</v>
      </c>
      <c r="T192" s="38">
        <v>-3.1131750670511709</v>
      </c>
      <c r="U192" s="38">
        <v>38.72492480230428</v>
      </c>
      <c r="V192" s="38">
        <v>413.94</v>
      </c>
      <c r="W192" s="38">
        <v>394.96</v>
      </c>
      <c r="X192" s="38">
        <v>10.436244057787874</v>
      </c>
      <c r="Y192" s="38">
        <v>43.438220750037758</v>
      </c>
      <c r="Z192" s="38">
        <v>428.79</v>
      </c>
      <c r="AA192" s="38">
        <v>514.34</v>
      </c>
      <c r="AB192" s="38">
        <v>18.762746</v>
      </c>
      <c r="AC192" s="39">
        <v>15.087139999999998</v>
      </c>
    </row>
    <row r="193" spans="1:29" x14ac:dyDescent="0.25">
      <c r="A193" s="42" t="s">
        <v>193</v>
      </c>
      <c r="B193" s="38"/>
      <c r="C193" s="38">
        <v>0.6</v>
      </c>
      <c r="D193" s="38"/>
      <c r="E193" s="38">
        <v>0.1</v>
      </c>
      <c r="F193" s="38">
        <v>0.01</v>
      </c>
      <c r="G193" s="38">
        <v>0.6</v>
      </c>
      <c r="H193" s="38"/>
      <c r="I193" s="38"/>
      <c r="J193" s="38">
        <v>0.01</v>
      </c>
      <c r="K193" s="38">
        <v>0.6</v>
      </c>
      <c r="L193" s="38"/>
      <c r="M193" s="38"/>
      <c r="N193" s="38">
        <v>0.01</v>
      </c>
      <c r="O193" s="38">
        <v>0.6</v>
      </c>
      <c r="P193" s="38"/>
      <c r="Q193" s="38"/>
      <c r="R193" s="38">
        <v>0.01</v>
      </c>
      <c r="S193" s="38"/>
      <c r="T193" s="38"/>
      <c r="U193" s="38"/>
      <c r="V193" s="38">
        <v>0.01</v>
      </c>
      <c r="W193" s="38"/>
      <c r="X193" s="38"/>
      <c r="Y193" s="38"/>
      <c r="Z193" s="38">
        <v>0.01</v>
      </c>
      <c r="AA193" s="38"/>
      <c r="AB193" s="38"/>
      <c r="AC193" s="39"/>
    </row>
    <row r="194" spans="1:29" x14ac:dyDescent="0.25">
      <c r="A194" s="42" t="s">
        <v>124</v>
      </c>
      <c r="B194" s="38">
        <v>17.87</v>
      </c>
      <c r="C194" s="38">
        <v>33.14</v>
      </c>
      <c r="D194" s="38">
        <v>-0.20851533000000005</v>
      </c>
      <c r="E194" s="38">
        <v>2.4486341300000003</v>
      </c>
      <c r="F194" s="38"/>
      <c r="G194" s="38">
        <v>33.33</v>
      </c>
      <c r="H194" s="38">
        <v>-0.21558999000000004</v>
      </c>
      <c r="I194" s="38">
        <v>0.23547200000000001</v>
      </c>
      <c r="J194" s="38"/>
      <c r="K194" s="38">
        <v>34.520000000000003</v>
      </c>
      <c r="L194" s="38">
        <v>-4.8738790000000018E-2</v>
      </c>
      <c r="M194" s="38">
        <v>1.3115306799999997</v>
      </c>
      <c r="N194" s="38"/>
      <c r="O194" s="38">
        <v>34.979999999999997</v>
      </c>
      <c r="P194" s="38">
        <v>-0.11332006</v>
      </c>
      <c r="Q194" s="38">
        <v>0.31955933999999997</v>
      </c>
      <c r="R194" s="38"/>
      <c r="S194" s="38">
        <v>14.33</v>
      </c>
      <c r="T194" s="38">
        <v>-0.2231404499999996</v>
      </c>
      <c r="U194" s="38">
        <v>-14.327368489999998</v>
      </c>
      <c r="V194" s="38"/>
      <c r="W194" s="38">
        <v>12.43</v>
      </c>
      <c r="X194" s="38">
        <v>-1.153165253308003</v>
      </c>
      <c r="Y194" s="38">
        <v>0.32470532999999996</v>
      </c>
      <c r="Z194" s="38">
        <v>28.46</v>
      </c>
      <c r="AA194" s="38">
        <v>16.940000000000001</v>
      </c>
      <c r="AB194" s="38">
        <v>4.7863670000000003</v>
      </c>
      <c r="AC194" s="39">
        <v>5.9785029999999999</v>
      </c>
    </row>
    <row r="195" spans="1:29" x14ac:dyDescent="0.25">
      <c r="A195" s="42" t="s">
        <v>194</v>
      </c>
      <c r="B195" s="38">
        <v>0.04</v>
      </c>
      <c r="C195" s="38">
        <v>9.92</v>
      </c>
      <c r="D195" s="38"/>
      <c r="E195" s="38">
        <v>0.11533597999999999</v>
      </c>
      <c r="F195" s="38">
        <v>0.56000000000000005</v>
      </c>
      <c r="G195" s="38">
        <v>9.61</v>
      </c>
      <c r="H195" s="38"/>
      <c r="I195" s="38">
        <v>-2.2330510000000001E-2</v>
      </c>
      <c r="J195" s="38">
        <v>0.67</v>
      </c>
      <c r="K195" s="38">
        <v>9.4499999999999993</v>
      </c>
      <c r="L195" s="38"/>
      <c r="M195" s="38"/>
      <c r="N195" s="38">
        <v>0.56000000000000005</v>
      </c>
      <c r="O195" s="38">
        <v>9.39</v>
      </c>
      <c r="P195" s="38"/>
      <c r="Q195" s="38">
        <v>-0.26820653999999999</v>
      </c>
      <c r="R195" s="38">
        <v>0.6</v>
      </c>
      <c r="S195" s="38">
        <v>9.2200000000000006</v>
      </c>
      <c r="T195" s="38"/>
      <c r="U195" s="38">
        <v>1.6003724800000003</v>
      </c>
      <c r="V195" s="38">
        <v>0.5</v>
      </c>
      <c r="W195" s="38">
        <v>9.6</v>
      </c>
      <c r="X195" s="38"/>
      <c r="Y195" s="38">
        <v>-6.5018452014520278E-3</v>
      </c>
      <c r="Z195" s="38">
        <v>0.5</v>
      </c>
      <c r="AA195" s="38">
        <v>9.51</v>
      </c>
      <c r="AB195" s="38"/>
      <c r="AC195" s="39">
        <v>-0.41331399999999996</v>
      </c>
    </row>
    <row r="196" spans="1:29" x14ac:dyDescent="0.25">
      <c r="A196" s="42" t="s">
        <v>195</v>
      </c>
      <c r="B196" s="38"/>
      <c r="C196" s="38">
        <v>0.11</v>
      </c>
      <c r="D196" s="38"/>
      <c r="E196" s="38"/>
      <c r="F196" s="38"/>
      <c r="G196" s="38">
        <v>0.11</v>
      </c>
      <c r="H196" s="38"/>
      <c r="I196" s="38"/>
      <c r="J196" s="38"/>
      <c r="K196" s="38">
        <v>0.12</v>
      </c>
      <c r="L196" s="38"/>
      <c r="M196" s="38"/>
      <c r="N196" s="38"/>
      <c r="O196" s="38">
        <v>0.11</v>
      </c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x14ac:dyDescent="0.25">
      <c r="A197" s="42" t="s">
        <v>196</v>
      </c>
      <c r="B197" s="38"/>
      <c r="C197" s="38"/>
      <c r="D197" s="38"/>
      <c r="E197" s="38"/>
      <c r="F197" s="38"/>
      <c r="G197" s="38">
        <v>0.1</v>
      </c>
      <c r="H197" s="38"/>
      <c r="I197" s="38"/>
      <c r="J197" s="38"/>
      <c r="K197" s="38">
        <v>0.1</v>
      </c>
      <c r="L197" s="38"/>
      <c r="M197" s="38"/>
      <c r="N197" s="38"/>
      <c r="O197" s="38">
        <v>0.1</v>
      </c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x14ac:dyDescent="0.25">
      <c r="A198" s="42" t="s">
        <v>125</v>
      </c>
      <c r="B198" s="38">
        <v>1320.08</v>
      </c>
      <c r="C198" s="38">
        <v>36.47</v>
      </c>
      <c r="D198" s="38">
        <v>446.561180980041</v>
      </c>
      <c r="E198" s="38">
        <v>16.450472130000001</v>
      </c>
      <c r="F198" s="38">
        <v>1925.25</v>
      </c>
      <c r="G198" s="38">
        <v>43.4</v>
      </c>
      <c r="H198" s="38">
        <v>140.37139936964934</v>
      </c>
      <c r="I198" s="38">
        <v>6.8618847800000005</v>
      </c>
      <c r="J198" s="38">
        <v>2157.09</v>
      </c>
      <c r="K198" s="38">
        <v>54.03</v>
      </c>
      <c r="L198" s="38">
        <v>82.685093515107923</v>
      </c>
      <c r="M198" s="38">
        <v>5.74379229</v>
      </c>
      <c r="N198" s="38">
        <v>1922.03</v>
      </c>
      <c r="O198" s="38">
        <v>56.62</v>
      </c>
      <c r="P198" s="38">
        <v>345.16166332944147</v>
      </c>
      <c r="Q198" s="38">
        <v>7.81557704</v>
      </c>
      <c r="R198" s="38">
        <v>2542.6999999999998</v>
      </c>
      <c r="S198" s="38">
        <v>37.21</v>
      </c>
      <c r="T198" s="38">
        <v>116.13525943383084</v>
      </c>
      <c r="U198" s="38">
        <v>6.9192841899999999</v>
      </c>
      <c r="V198" s="38">
        <v>2402.9499999999998</v>
      </c>
      <c r="W198" s="38">
        <v>36</v>
      </c>
      <c r="X198" s="38">
        <v>79.3792939851933</v>
      </c>
      <c r="Y198" s="38">
        <v>0.9492524200000001</v>
      </c>
      <c r="Z198" s="38">
        <v>3259.55</v>
      </c>
      <c r="AA198" s="38">
        <v>36.21</v>
      </c>
      <c r="AB198" s="38">
        <v>20.804746999999999</v>
      </c>
      <c r="AC198" s="39">
        <v>-0.10603400000000007</v>
      </c>
    </row>
    <row r="199" spans="1:29" x14ac:dyDescent="0.25">
      <c r="A199" s="42" t="s">
        <v>59</v>
      </c>
      <c r="B199" s="38">
        <v>670.18</v>
      </c>
      <c r="C199" s="38"/>
      <c r="D199" s="38">
        <v>22.143036350918248</v>
      </c>
      <c r="E199" s="38"/>
      <c r="F199" s="38">
        <v>668.28</v>
      </c>
      <c r="G199" s="38"/>
      <c r="H199" s="38">
        <v>-39.235786254701488</v>
      </c>
      <c r="I199" s="38"/>
      <c r="J199" s="38">
        <v>387.25</v>
      </c>
      <c r="K199" s="38"/>
      <c r="L199" s="38">
        <v>-25.960370957594776</v>
      </c>
      <c r="M199" s="38"/>
      <c r="N199" s="38">
        <v>171.89</v>
      </c>
      <c r="O199" s="38"/>
      <c r="P199" s="38">
        <v>-53.547693600593391</v>
      </c>
      <c r="Q199" s="38"/>
      <c r="R199" s="38">
        <v>283.35000000000002</v>
      </c>
      <c r="S199" s="38"/>
      <c r="T199" s="38">
        <v>-0.46510047256454534</v>
      </c>
      <c r="U199" s="38"/>
      <c r="V199" s="38">
        <v>283.17</v>
      </c>
      <c r="W199" s="38"/>
      <c r="X199" s="38">
        <v>-10.669077953621002</v>
      </c>
      <c r="Y199" s="38"/>
      <c r="Z199" s="38">
        <v>210.06</v>
      </c>
      <c r="AA199" s="38"/>
      <c r="AB199" s="38">
        <v>-29.050413999999996</v>
      </c>
      <c r="AC199" s="39"/>
    </row>
    <row r="200" spans="1:29" x14ac:dyDescent="0.25">
      <c r="A200" s="42" t="s">
        <v>60</v>
      </c>
      <c r="B200" s="38">
        <v>1462.9499999998206</v>
      </c>
      <c r="C200" s="38">
        <v>5606.0299999999606</v>
      </c>
      <c r="D200" s="38">
        <v>127.28600196638283</v>
      </c>
      <c r="E200" s="38">
        <v>190.16384973999959</v>
      </c>
      <c r="F200" s="38">
        <v>443.98999999975319</v>
      </c>
      <c r="G200" s="38">
        <v>14891.039999999814</v>
      </c>
      <c r="H200" s="38">
        <v>44.228527004316852</v>
      </c>
      <c r="I200" s="38">
        <v>92.35283049993582</v>
      </c>
      <c r="J200" s="38">
        <v>510.16999999995346</v>
      </c>
      <c r="K200" s="38">
        <v>3410.3499999997812</v>
      </c>
      <c r="L200" s="38">
        <v>88.682283638527082</v>
      </c>
      <c r="M200" s="38">
        <v>84.375001505023306</v>
      </c>
      <c r="N200" s="38">
        <v>13062.559999999934</v>
      </c>
      <c r="O200" s="38">
        <v>2625.2599999999743</v>
      </c>
      <c r="P200" s="38">
        <v>268.64543791601642</v>
      </c>
      <c r="Q200" s="38">
        <v>180.93773062197866</v>
      </c>
      <c r="R200" s="38">
        <v>15467.250000000135</v>
      </c>
      <c r="S200" s="38">
        <v>3927.7599999998884</v>
      </c>
      <c r="T200" s="38">
        <v>297.56158671703429</v>
      </c>
      <c r="U200" s="38">
        <v>216.65078317754669</v>
      </c>
      <c r="V200" s="38">
        <v>35303.82</v>
      </c>
      <c r="W200" s="38">
        <v>26497.688999999998</v>
      </c>
      <c r="X200" s="38">
        <v>190.154134750742</v>
      </c>
      <c r="Y200" s="38">
        <v>114.4304651746797</v>
      </c>
      <c r="Z200" s="38">
        <v>36879.329999999878</v>
      </c>
      <c r="AA200" s="38">
        <v>4952.192381141419</v>
      </c>
      <c r="AB200" s="38">
        <v>234.76848999999999</v>
      </c>
      <c r="AC200" s="39">
        <v>122.96789899999999</v>
      </c>
    </row>
    <row r="201" spans="1:29" x14ac:dyDescent="0.25">
      <c r="A201" s="44" t="s">
        <v>61</v>
      </c>
      <c r="B201" s="40">
        <v>347689.78999999992</v>
      </c>
      <c r="C201" s="40">
        <v>375034.34</v>
      </c>
      <c r="D201" s="40">
        <v>6853.4877806195245</v>
      </c>
      <c r="E201" s="40">
        <v>22085.125112679616</v>
      </c>
      <c r="F201" s="40">
        <v>477669.99000000005</v>
      </c>
      <c r="G201" s="40">
        <v>426608.34</v>
      </c>
      <c r="H201" s="40">
        <v>32538.831107148577</v>
      </c>
      <c r="I201" s="40">
        <v>22314.16238728759</v>
      </c>
      <c r="J201" s="40">
        <v>529643.81000000006</v>
      </c>
      <c r="K201" s="40">
        <v>477213.38999999996</v>
      </c>
      <c r="L201" s="40">
        <v>28557.385376102011</v>
      </c>
      <c r="M201" s="40">
        <v>36757.215178146012</v>
      </c>
      <c r="N201" s="40">
        <v>497366.15999999992</v>
      </c>
      <c r="O201" s="40">
        <v>435862.04999999993</v>
      </c>
      <c r="P201" s="40">
        <v>8784.8308250492373</v>
      </c>
      <c r="Q201" s="40">
        <v>31376.775676184359</v>
      </c>
      <c r="R201" s="40">
        <v>586994.46000000008</v>
      </c>
      <c r="S201" s="40">
        <v>501156.74999999988</v>
      </c>
      <c r="T201" s="40">
        <v>31974.73187266519</v>
      </c>
      <c r="U201" s="40">
        <v>21923.110166175644</v>
      </c>
      <c r="V201" s="40">
        <v>539746.6399999999</v>
      </c>
      <c r="W201" s="40">
        <v>471840.12900000025</v>
      </c>
      <c r="X201" s="40">
        <v>9478.7817279450155</v>
      </c>
      <c r="Y201" s="40">
        <v>5847.0000661323365</v>
      </c>
      <c r="Z201" s="40">
        <v>610082.5</v>
      </c>
      <c r="AA201" s="40">
        <v>487003.97238114127</v>
      </c>
      <c r="AB201" s="40">
        <v>40449.979652999988</v>
      </c>
      <c r="AC201" s="41">
        <v>65882.764597000001</v>
      </c>
    </row>
    <row r="202" spans="1:29" x14ac:dyDescent="0.25">
      <c r="A202" s="13" t="s">
        <v>201</v>
      </c>
      <c r="B202" s="15">
        <f>B201-B10</f>
        <v>345933.49999999994</v>
      </c>
      <c r="C202" s="15">
        <f t="shared" ref="C202:AC202" si="1">C201-C10</f>
        <v>367169.65</v>
      </c>
      <c r="D202" s="15">
        <f t="shared" si="1"/>
        <v>6340.3894966543985</v>
      </c>
      <c r="E202" s="15">
        <f t="shared" si="1"/>
        <v>20390.789813583866</v>
      </c>
      <c r="F202" s="15">
        <f t="shared" si="1"/>
        <v>473118.32000000007</v>
      </c>
      <c r="G202" s="15">
        <f t="shared" si="1"/>
        <v>418166.73000000004</v>
      </c>
      <c r="H202" s="15">
        <f t="shared" si="1"/>
        <v>32124.645529388461</v>
      </c>
      <c r="I202" s="15">
        <f t="shared" si="1"/>
        <v>21141.079041625439</v>
      </c>
      <c r="J202" s="15">
        <f t="shared" si="1"/>
        <v>524219.55000000005</v>
      </c>
      <c r="K202" s="15">
        <f t="shared" si="1"/>
        <v>467688.60999999993</v>
      </c>
      <c r="L202" s="15">
        <f t="shared" si="1"/>
        <v>28466.089622360341</v>
      </c>
      <c r="M202" s="15">
        <f t="shared" si="1"/>
        <v>35351.052836064475</v>
      </c>
      <c r="N202" s="15">
        <f t="shared" si="1"/>
        <v>492508.78999999992</v>
      </c>
      <c r="O202" s="15">
        <f t="shared" si="1"/>
        <v>427027.15999999992</v>
      </c>
      <c r="P202" s="15">
        <f t="shared" si="1"/>
        <v>8597.6434705226093</v>
      </c>
      <c r="Q202" s="15">
        <f t="shared" si="1"/>
        <v>30222.078560032714</v>
      </c>
      <c r="R202" s="15">
        <f t="shared" si="1"/>
        <v>581420.97000000009</v>
      </c>
      <c r="S202" s="15">
        <f t="shared" si="1"/>
        <v>491573.54999999987</v>
      </c>
      <c r="T202" s="15">
        <f t="shared" si="1"/>
        <v>31795.262639394456</v>
      </c>
      <c r="U202" s="15">
        <f t="shared" si="1"/>
        <v>21072.369982786102</v>
      </c>
      <c r="V202" s="15">
        <f t="shared" si="1"/>
        <v>534939.8899999999</v>
      </c>
      <c r="W202" s="15">
        <f t="shared" si="1"/>
        <v>463117.89900000027</v>
      </c>
      <c r="X202" s="15">
        <f t="shared" si="1"/>
        <v>9391.0451375534576</v>
      </c>
      <c r="Y202" s="15">
        <f t="shared" si="1"/>
        <v>5305.0069610895698</v>
      </c>
      <c r="Z202" s="15">
        <f t="shared" si="1"/>
        <v>604847.1</v>
      </c>
      <c r="AA202" s="15">
        <f t="shared" si="1"/>
        <v>476899.91238114127</v>
      </c>
      <c r="AB202" s="15">
        <f t="shared" si="1"/>
        <v>40118.680595999991</v>
      </c>
      <c r="AC202" s="15">
        <f t="shared" si="1"/>
        <v>64626.05603</v>
      </c>
    </row>
    <row r="203" spans="1:29" x14ac:dyDescent="0.25">
      <c r="A203" s="13" t="s">
        <v>202</v>
      </c>
      <c r="B203" s="27">
        <f>B10/B201</f>
        <v>5.0513131259908445E-3</v>
      </c>
      <c r="C203" s="27">
        <f t="shared" ref="C203:AC203" si="2">C10/C201</f>
        <v>2.0970586320175372E-2</v>
      </c>
      <c r="D203" s="27">
        <f t="shared" si="2"/>
        <v>7.4866739445582642E-2</v>
      </c>
      <c r="E203" s="27">
        <f t="shared" si="2"/>
        <v>7.6718392603671082E-2</v>
      </c>
      <c r="F203" s="27">
        <f t="shared" si="2"/>
        <v>9.5289009049950978E-3</v>
      </c>
      <c r="G203" s="27">
        <f t="shared" si="2"/>
        <v>1.9787728481820113E-2</v>
      </c>
      <c r="H203" s="27">
        <f t="shared" si="2"/>
        <v>1.2728963016410336E-2</v>
      </c>
      <c r="I203" s="27">
        <f t="shared" si="2"/>
        <v>5.257124714349394E-2</v>
      </c>
      <c r="J203" s="27">
        <f t="shared" si="2"/>
        <v>1.0241335587401654E-2</v>
      </c>
      <c r="K203" s="27">
        <f t="shared" si="2"/>
        <v>1.9959163342000947E-2</v>
      </c>
      <c r="L203" s="27">
        <f t="shared" si="2"/>
        <v>3.1969227063087724E-3</v>
      </c>
      <c r="M203" s="27">
        <f t="shared" si="2"/>
        <v>3.82554101355745E-2</v>
      </c>
      <c r="N203" s="27">
        <f t="shared" si="2"/>
        <v>9.7661851381284186E-3</v>
      </c>
      <c r="O203" s="27">
        <f t="shared" si="2"/>
        <v>2.0269922559213404E-2</v>
      </c>
      <c r="P203" s="27">
        <f t="shared" si="2"/>
        <v>2.1308020410919941E-2</v>
      </c>
      <c r="Q203" s="27">
        <f t="shared" si="2"/>
        <v>3.6801012572750924E-2</v>
      </c>
      <c r="R203" s="27">
        <f t="shared" si="2"/>
        <v>9.4949618434218251E-3</v>
      </c>
      <c r="S203" s="27">
        <f t="shared" si="2"/>
        <v>1.9122160880802271E-2</v>
      </c>
      <c r="T203" s="27">
        <f t="shared" si="2"/>
        <v>5.6128456052561976E-3</v>
      </c>
      <c r="U203" s="27">
        <f t="shared" si="2"/>
        <v>3.8805633732668002E-2</v>
      </c>
      <c r="V203" s="27">
        <f t="shared" si="2"/>
        <v>8.9055672491078416E-3</v>
      </c>
      <c r="W203" s="27">
        <f t="shared" si="2"/>
        <v>1.8485562087492552E-2</v>
      </c>
      <c r="X203" s="27">
        <f t="shared" si="2"/>
        <v>9.2561040975229058E-3</v>
      </c>
      <c r="Y203" s="27">
        <f t="shared" si="2"/>
        <v>9.2695929350533321E-2</v>
      </c>
      <c r="Z203" s="27">
        <f t="shared" si="2"/>
        <v>8.5814623432076808E-3</v>
      </c>
      <c r="AA203" s="27">
        <f t="shared" si="2"/>
        <v>2.0747387235051783E-2</v>
      </c>
      <c r="AB203" s="27">
        <f t="shared" si="2"/>
        <v>8.1903392743840134E-3</v>
      </c>
      <c r="AC203" s="27">
        <f t="shared" si="2"/>
        <v>1.9074921562372091E-2</v>
      </c>
    </row>
    <row r="204" spans="1:29" x14ac:dyDescent="0.25">
      <c r="A204" s="10" t="s">
        <v>203</v>
      </c>
    </row>
    <row r="205" spans="1:29" x14ac:dyDescent="0.25">
      <c r="A205" s="1"/>
      <c r="AB205" s="40"/>
      <c r="AC205" s="40"/>
    </row>
    <row r="206" spans="1:29" x14ac:dyDescent="0.25">
      <c r="T206" s="25"/>
      <c r="U206" s="25"/>
      <c r="X206" s="25"/>
      <c r="Y206" s="25"/>
      <c r="AB206" s="25"/>
      <c r="AC206" s="25"/>
    </row>
    <row r="208" spans="1:29" x14ac:dyDescent="0.25">
      <c r="AB208" s="25"/>
      <c r="AC208" s="25"/>
    </row>
  </sheetData>
  <mergeCells count="23">
    <mergeCell ref="Z3:AC3"/>
    <mergeCell ref="AB4:AC4"/>
    <mergeCell ref="A1:AC1"/>
    <mergeCell ref="A2:AC2"/>
    <mergeCell ref="V4:W4"/>
    <mergeCell ref="X4:Y4"/>
    <mergeCell ref="L4:M4"/>
    <mergeCell ref="N4:O4"/>
    <mergeCell ref="P4:Q4"/>
    <mergeCell ref="R4:S4"/>
    <mergeCell ref="Z4:AA4"/>
    <mergeCell ref="B4:C4"/>
    <mergeCell ref="D4:E4"/>
    <mergeCell ref="F4:G4"/>
    <mergeCell ref="H4:I4"/>
    <mergeCell ref="J4:K4"/>
    <mergeCell ref="V3:Y3"/>
    <mergeCell ref="T4:U4"/>
    <mergeCell ref="B3:E3"/>
    <mergeCell ref="F3:I3"/>
    <mergeCell ref="J3:M3"/>
    <mergeCell ref="N3:Q3"/>
    <mergeCell ref="R3:U3"/>
  </mergeCells>
  <pageMargins left="0.70866141732283472" right="0.70866141732283472" top="0.74803149606299213" bottom="0.74803149606299213" header="0.31496062992125984" footer="0.31496062992125984"/>
  <pageSetup paperSize="9" scale="30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zoomScale="85" zoomScaleNormal="85" workbookViewId="0">
      <pane xSplit="1" ySplit="4" topLeftCell="F5" activePane="bottomRight" state="frozen"/>
      <selection pane="topRight" activeCell="B1" sqref="B1"/>
      <selection pane="bottomLeft" activeCell="A4" sqref="A4"/>
      <selection pane="bottomRight" activeCell="N8" sqref="N8"/>
    </sheetView>
  </sheetViews>
  <sheetFormatPr defaultRowHeight="15" x14ac:dyDescent="0.25"/>
  <cols>
    <col min="1" max="1" width="39.28515625" bestFit="1" customWidth="1"/>
    <col min="2" max="2" width="9.28515625" bestFit="1" customWidth="1"/>
    <col min="3" max="3" width="10" bestFit="1" customWidth="1"/>
    <col min="4" max="4" width="8.5703125" bestFit="1" customWidth="1"/>
    <col min="5" max="5" width="10" bestFit="1" customWidth="1"/>
    <col min="6" max="6" width="9.28515625" bestFit="1" customWidth="1"/>
    <col min="7" max="7" width="10" bestFit="1" customWidth="1"/>
    <col min="8" max="8" width="8.5703125" bestFit="1" customWidth="1"/>
    <col min="9" max="9" width="10" bestFit="1" customWidth="1"/>
    <col min="10" max="10" width="9.28515625" bestFit="1" customWidth="1"/>
    <col min="11" max="11" width="10" bestFit="1" customWidth="1"/>
    <col min="12" max="12" width="8.5703125" bestFit="1" customWidth="1"/>
    <col min="13" max="13" width="10" customWidth="1"/>
    <col min="14" max="14" width="9.28515625" bestFit="1" customWidth="1"/>
    <col min="15" max="15" width="10" bestFit="1" customWidth="1"/>
    <col min="16" max="16" width="8.5703125" bestFit="1" customWidth="1"/>
    <col min="17" max="17" width="10" customWidth="1"/>
    <col min="18" max="18" width="9.28515625" bestFit="1" customWidth="1"/>
    <col min="19" max="19" width="10" bestFit="1" customWidth="1"/>
    <col min="20" max="20" width="8.5703125" bestFit="1" customWidth="1"/>
    <col min="21" max="21" width="10" customWidth="1"/>
    <col min="22" max="22" width="9.28515625" bestFit="1" customWidth="1"/>
    <col min="23" max="23" width="10" bestFit="1" customWidth="1"/>
    <col min="24" max="24" width="9.140625" customWidth="1"/>
    <col min="25" max="25" width="10" bestFit="1" customWidth="1"/>
    <col min="26" max="27" width="10.28515625" bestFit="1" customWidth="1"/>
    <col min="29" max="31" width="10" customWidth="1"/>
    <col min="33" max="33" width="10" bestFit="1" customWidth="1"/>
  </cols>
  <sheetData>
    <row r="1" spans="1:34" ht="40.5" customHeight="1" x14ac:dyDescent="0.35">
      <c r="A1" s="61" t="s">
        <v>198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x14ac:dyDescent="0.25">
      <c r="A2" s="2"/>
      <c r="B2" s="67">
        <v>2015</v>
      </c>
      <c r="C2" s="62"/>
      <c r="D2" s="62"/>
      <c r="E2" s="62"/>
      <c r="F2" s="62">
        <v>2016</v>
      </c>
      <c r="G2" s="62"/>
      <c r="H2" s="62"/>
      <c r="I2" s="62"/>
      <c r="J2" s="62">
        <v>2017</v>
      </c>
      <c r="K2" s="62"/>
      <c r="L2" s="62"/>
      <c r="M2" s="62"/>
      <c r="N2" s="62">
        <v>2018</v>
      </c>
      <c r="O2" s="62"/>
      <c r="P2" s="62"/>
      <c r="Q2" s="62"/>
      <c r="R2" s="62">
        <v>2019</v>
      </c>
      <c r="S2" s="62"/>
      <c r="T2" s="62"/>
      <c r="U2" s="62"/>
      <c r="V2" s="62">
        <v>2020</v>
      </c>
      <c r="W2" s="62"/>
      <c r="X2" s="62"/>
      <c r="Y2" s="62"/>
      <c r="Z2" s="62">
        <v>2021</v>
      </c>
      <c r="AA2" s="62"/>
      <c r="AB2" s="62"/>
      <c r="AC2" s="62"/>
      <c r="AD2" s="62">
        <v>2022</v>
      </c>
      <c r="AE2" s="62"/>
      <c r="AF2" s="62"/>
      <c r="AG2" s="62"/>
    </row>
    <row r="3" spans="1:34" ht="15" customHeight="1" x14ac:dyDescent="0.25">
      <c r="A3" s="2"/>
      <c r="B3" s="67" t="s">
        <v>1</v>
      </c>
      <c r="C3" s="62"/>
      <c r="D3" s="62" t="s">
        <v>2</v>
      </c>
      <c r="E3" s="62"/>
      <c r="F3" s="62" t="s">
        <v>1</v>
      </c>
      <c r="G3" s="62"/>
      <c r="H3" s="62" t="s">
        <v>2</v>
      </c>
      <c r="I3" s="62"/>
      <c r="J3" s="62" t="s">
        <v>1</v>
      </c>
      <c r="K3" s="62"/>
      <c r="L3" s="62" t="s">
        <v>2</v>
      </c>
      <c r="M3" s="62"/>
      <c r="N3" s="62" t="s">
        <v>1</v>
      </c>
      <c r="O3" s="62"/>
      <c r="P3" s="62" t="s">
        <v>2</v>
      </c>
      <c r="Q3" s="62"/>
      <c r="R3" s="62" t="s">
        <v>1</v>
      </c>
      <c r="S3" s="62"/>
      <c r="T3" s="62" t="s">
        <v>2</v>
      </c>
      <c r="U3" s="62"/>
      <c r="V3" s="62" t="s">
        <v>1</v>
      </c>
      <c r="W3" s="62"/>
      <c r="X3" s="62" t="s">
        <v>2</v>
      </c>
      <c r="Y3" s="62"/>
      <c r="Z3" s="62" t="s">
        <v>1</v>
      </c>
      <c r="AA3" s="62"/>
      <c r="AB3" s="62" t="s">
        <v>2</v>
      </c>
      <c r="AC3" s="62"/>
      <c r="AD3" s="62" t="s">
        <v>1</v>
      </c>
      <c r="AE3" s="62"/>
      <c r="AF3" s="62" t="s">
        <v>2</v>
      </c>
      <c r="AG3" s="58"/>
    </row>
    <row r="4" spans="1:34" x14ac:dyDescent="0.25">
      <c r="A4" s="20"/>
      <c r="B4" s="5" t="s">
        <v>3</v>
      </c>
      <c r="C4" s="5" t="s">
        <v>4</v>
      </c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  <c r="P4" s="5" t="s">
        <v>3</v>
      </c>
      <c r="Q4" s="5" t="s">
        <v>4</v>
      </c>
      <c r="R4" s="5" t="s">
        <v>3</v>
      </c>
      <c r="S4" s="5" t="s">
        <v>4</v>
      </c>
      <c r="T4" s="5" t="s">
        <v>3</v>
      </c>
      <c r="U4" s="6" t="s">
        <v>4</v>
      </c>
      <c r="V4" s="5" t="s">
        <v>3</v>
      </c>
      <c r="W4" s="6" t="s">
        <v>4</v>
      </c>
      <c r="X4" s="5" t="s">
        <v>3</v>
      </c>
      <c r="Y4" s="6" t="s">
        <v>4</v>
      </c>
      <c r="Z4" s="5" t="s">
        <v>3</v>
      </c>
      <c r="AA4" s="6" t="s">
        <v>4</v>
      </c>
      <c r="AB4" s="5" t="s">
        <v>3</v>
      </c>
      <c r="AC4" s="6" t="s">
        <v>4</v>
      </c>
      <c r="AD4" s="5" t="s">
        <v>3</v>
      </c>
      <c r="AE4" s="6" t="s">
        <v>4</v>
      </c>
      <c r="AF4" s="5" t="s">
        <v>3</v>
      </c>
      <c r="AG4" s="6" t="s">
        <v>4</v>
      </c>
    </row>
    <row r="5" spans="1:34" x14ac:dyDescent="0.25">
      <c r="A5" s="20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34" x14ac:dyDescent="0.25">
      <c r="A6" s="20" t="s">
        <v>205</v>
      </c>
      <c r="B6" s="19">
        <f>Армения!B64</f>
        <v>4338.0742074897125</v>
      </c>
      <c r="C6" s="19">
        <f>Армения!C64</f>
        <v>537.78</v>
      </c>
      <c r="D6" s="19">
        <f>Армения!D64</f>
        <v>184.12798627310033</v>
      </c>
      <c r="E6" s="19">
        <f>Армения!E64</f>
        <v>28.751924250000002</v>
      </c>
      <c r="F6" s="19">
        <f>Армения!F64</f>
        <v>4635.3800000000019</v>
      </c>
      <c r="G6" s="19">
        <f>Армения!G64</f>
        <v>609.87</v>
      </c>
      <c r="H6" s="19">
        <f>Армения!H64</f>
        <v>333.65934349999998</v>
      </c>
      <c r="I6" s="19">
        <f>Армения!I64</f>
        <v>70.519381359999997</v>
      </c>
      <c r="J6" s="19">
        <f>Армения!J64</f>
        <v>4755.0300000000016</v>
      </c>
      <c r="K6" s="19">
        <f>Армения!K64</f>
        <v>639.01</v>
      </c>
      <c r="L6" s="19">
        <f>Армения!L64</f>
        <v>252.85878806402488</v>
      </c>
      <c r="M6" s="19">
        <f>Армения!M64</f>
        <v>29.056824000000002</v>
      </c>
      <c r="N6" s="19">
        <f>Армения!N64</f>
        <v>5527.1476307305875</v>
      </c>
      <c r="O6" s="19">
        <f>Армения!O64</f>
        <v>669.1</v>
      </c>
      <c r="P6" s="19">
        <f>Армения!P64</f>
        <v>266.82495552803402</v>
      </c>
      <c r="Q6" s="19">
        <f>Армения!Q64</f>
        <v>7.0125059000000007</v>
      </c>
      <c r="R6" s="19">
        <f>Армения!R64</f>
        <v>5520.9400000000014</v>
      </c>
      <c r="S6" s="19">
        <f>Армения!S64</f>
        <v>536.47</v>
      </c>
      <c r="T6" s="19">
        <f>Армения!T64</f>
        <v>100.30608408351651</v>
      </c>
      <c r="U6" s="19">
        <f>Армения!U64</f>
        <v>-133.00554059251343</v>
      </c>
      <c r="V6" s="19">
        <f>Армения!V64</f>
        <v>5228.99</v>
      </c>
      <c r="W6" s="19">
        <f>Армения!W64</f>
        <v>492.32</v>
      </c>
      <c r="X6" s="19">
        <f>Армения!X64</f>
        <v>58.582579169227792</v>
      </c>
      <c r="Y6" s="19">
        <f>Армения!Y64</f>
        <v>-27.240000000000002</v>
      </c>
      <c r="Z6" s="19">
        <f>Армения!Z64</f>
        <v>5629.4000000000024</v>
      </c>
      <c r="AA6" s="19">
        <f>Армения!AA64</f>
        <v>518.70000000000005</v>
      </c>
      <c r="AB6" s="19">
        <f>Армения!AB64</f>
        <v>366.53829400000001</v>
      </c>
      <c r="AC6" s="19">
        <f>Армения!AC64</f>
        <v>24.7579487</v>
      </c>
      <c r="AD6" s="19">
        <f>Армения!AD64</f>
        <v>7123.8300000000008</v>
      </c>
      <c r="AE6" s="19">
        <f>Армения!AE64</f>
        <v>570.51</v>
      </c>
      <c r="AF6" s="19">
        <f>Армения!AF64</f>
        <v>998.053</v>
      </c>
      <c r="AG6" s="19">
        <f>Армения!AG64</f>
        <v>49.740000000000009</v>
      </c>
    </row>
    <row r="7" spans="1:34" x14ac:dyDescent="0.25">
      <c r="A7" s="21" t="s">
        <v>206</v>
      </c>
      <c r="B7" s="19">
        <f>Армения!B10</f>
        <v>1924.4299999999998</v>
      </c>
      <c r="C7" s="11" t="s">
        <v>200</v>
      </c>
      <c r="D7" s="19">
        <f>Армения!D10</f>
        <v>130.41530411478089</v>
      </c>
      <c r="E7" s="11" t="s">
        <v>200</v>
      </c>
      <c r="F7" s="19">
        <f>Армения!F10</f>
        <v>1932.67</v>
      </c>
      <c r="G7" s="11" t="s">
        <v>200</v>
      </c>
      <c r="H7" s="19">
        <f>Армения!H10</f>
        <v>-90.929999999999993</v>
      </c>
      <c r="I7" s="11" t="s">
        <v>200</v>
      </c>
      <c r="J7" s="19">
        <f>Армения!J10</f>
        <v>1740.53</v>
      </c>
      <c r="K7" s="11" t="s">
        <v>200</v>
      </c>
      <c r="L7" s="19">
        <f>Армения!L10</f>
        <v>-0.87000000000000099</v>
      </c>
      <c r="M7" s="11" t="s">
        <v>200</v>
      </c>
      <c r="N7" s="19">
        <f>Армения!N10</f>
        <v>2099.6189276469609</v>
      </c>
      <c r="O7" s="11" t="s">
        <v>200</v>
      </c>
      <c r="P7" s="19">
        <f>Армения!P10</f>
        <v>161.57999999999998</v>
      </c>
      <c r="Q7" s="11" t="s">
        <v>200</v>
      </c>
      <c r="R7" s="19">
        <f>Армения!R10</f>
        <v>2328.2800000000002</v>
      </c>
      <c r="S7" s="11" t="s">
        <v>200</v>
      </c>
      <c r="T7" s="19">
        <f>Армения!T10</f>
        <v>16.729999999999997</v>
      </c>
      <c r="U7" s="11" t="s">
        <v>200</v>
      </c>
      <c r="V7" s="19">
        <f>Армения!V10</f>
        <v>1686.66</v>
      </c>
      <c r="W7" s="11" t="s">
        <v>200</v>
      </c>
      <c r="X7" s="19">
        <f>Армения!X10</f>
        <v>-92.300000000000011</v>
      </c>
      <c r="Y7" s="11" t="s">
        <v>200</v>
      </c>
      <c r="Z7" s="19">
        <f>Армения!Z10</f>
        <v>1851.64</v>
      </c>
      <c r="AA7" s="11" t="s">
        <v>200</v>
      </c>
      <c r="AB7" s="19">
        <f>Армения!AB10</f>
        <v>83.100000000000009</v>
      </c>
      <c r="AC7" s="11" t="s">
        <v>200</v>
      </c>
      <c r="AD7" s="19">
        <f>Армения!AD10</f>
        <v>2238.4700000000003</v>
      </c>
      <c r="AE7" s="11" t="s">
        <v>200</v>
      </c>
      <c r="AF7" s="19">
        <f>Армения!AF10</f>
        <v>237.37</v>
      </c>
      <c r="AG7" s="11" t="s">
        <v>200</v>
      </c>
    </row>
    <row r="8" spans="1:34" x14ac:dyDescent="0.25">
      <c r="A8" s="21"/>
      <c r="B8" s="19"/>
      <c r="C8" s="11"/>
      <c r="D8" s="19"/>
      <c r="E8" s="11"/>
      <c r="F8" s="19"/>
      <c r="G8" s="11"/>
      <c r="H8" s="19"/>
      <c r="I8" s="11"/>
      <c r="J8" s="19"/>
      <c r="K8" s="11"/>
      <c r="L8" s="19"/>
      <c r="M8" s="11"/>
      <c r="N8" s="19"/>
      <c r="O8" s="11"/>
      <c r="P8" s="19"/>
      <c r="Q8" s="11"/>
      <c r="R8" s="19"/>
      <c r="S8" s="11"/>
      <c r="T8" s="19"/>
      <c r="U8" s="11"/>
    </row>
    <row r="9" spans="1:34" x14ac:dyDescent="0.25">
      <c r="A9" s="20" t="s">
        <v>5</v>
      </c>
    </row>
    <row r="10" spans="1:34" x14ac:dyDescent="0.25">
      <c r="A10" s="20" t="s">
        <v>205</v>
      </c>
      <c r="B10" s="19">
        <f>Беларусь!B134</f>
        <v>17988.246650310597</v>
      </c>
      <c r="C10" s="19">
        <f>Беларусь!C134</f>
        <v>719.07036702296136</v>
      </c>
      <c r="D10" s="19">
        <f>Беларусь!D134</f>
        <v>1652.251802172214</v>
      </c>
      <c r="E10" s="19">
        <f>Беларусь!E134</f>
        <v>106.69819999999999</v>
      </c>
      <c r="F10" s="19">
        <f>Беларусь!F134</f>
        <v>18649.91326553078</v>
      </c>
      <c r="G10" s="19">
        <f>Беларусь!G134</f>
        <v>799.15955996267542</v>
      </c>
      <c r="H10" s="19">
        <f>Беларусь!H134</f>
        <v>1246.8722825301963</v>
      </c>
      <c r="I10" s="19">
        <f>Беларусь!I134</f>
        <v>122.85429999999998</v>
      </c>
      <c r="J10" s="19">
        <f>Беларусь!J134</f>
        <v>12857.448533784162</v>
      </c>
      <c r="K10" s="19">
        <f>Беларусь!K134</f>
        <v>1611.6096599626753</v>
      </c>
      <c r="L10" s="19">
        <f>Беларусь!L134</f>
        <v>1276.3556682533733</v>
      </c>
      <c r="M10" s="19">
        <f>Беларусь!M134</f>
        <v>67.821500000000015</v>
      </c>
      <c r="N10" s="19">
        <f>Беларусь!N134</f>
        <v>13060.920775789999</v>
      </c>
      <c r="O10" s="19">
        <f>Беларусь!O134</f>
        <v>1443.5031599600004</v>
      </c>
      <c r="P10" s="19">
        <f>Беларусь!P134</f>
        <v>1426.4923412721082</v>
      </c>
      <c r="Q10" s="19">
        <f>Беларусь!Q134</f>
        <v>55.035800000000002</v>
      </c>
      <c r="R10" s="19">
        <f>Беларусь!R134</f>
        <v>14209.604995943739</v>
      </c>
      <c r="S10" s="19">
        <f>Беларусь!S134</f>
        <v>1532.4000599626754</v>
      </c>
      <c r="T10" s="19">
        <f>Беларусь!T134</f>
        <v>1273.2848865056469</v>
      </c>
      <c r="U10" s="19">
        <f>Беларусь!U134</f>
        <v>-3.7793199000000062</v>
      </c>
      <c r="V10" s="19">
        <f>Беларусь!V134</f>
        <v>13742.280506480003</v>
      </c>
      <c r="W10" s="19">
        <f>Беларусь!W134</f>
        <v>1441.5285728888127</v>
      </c>
      <c r="X10" s="19">
        <f>Беларусь!X134</f>
        <v>1393.0665221586335</v>
      </c>
      <c r="Y10" s="19">
        <f>Беларусь!Y134</f>
        <v>82.682090000000002</v>
      </c>
      <c r="Z10" s="19">
        <f>Беларусь!Z134</f>
        <v>14673.050720000003</v>
      </c>
      <c r="AA10" s="19">
        <f>Беларусь!AA134</f>
        <v>1423.7869099999996</v>
      </c>
      <c r="AB10" s="19">
        <f>Беларусь!AB134</f>
        <v>1230.7107172316537</v>
      </c>
      <c r="AC10" s="19">
        <f>Беларусь!AC134</f>
        <v>-79.195561000000012</v>
      </c>
      <c r="AD10" s="19">
        <f>Беларусь!AD134</f>
        <v>15470.017969000008</v>
      </c>
      <c r="AE10" s="19">
        <f>Беларусь!AE134</f>
        <v>1525.9885787999999</v>
      </c>
      <c r="AF10" s="19">
        <f>Беларусь!AF134</f>
        <v>1613.0256100309928</v>
      </c>
      <c r="AG10" s="19">
        <f>Беларусь!AG134</f>
        <v>182.64485760000002</v>
      </c>
      <c r="AH10" s="19"/>
    </row>
    <row r="11" spans="1:34" x14ac:dyDescent="0.25">
      <c r="A11" s="21" t="s">
        <v>206</v>
      </c>
      <c r="B11" s="19">
        <f>Беларусь!B10</f>
        <v>10294.907951930214</v>
      </c>
      <c r="C11" s="19">
        <f>Беларусь!C10</f>
        <v>508.55496702296114</v>
      </c>
      <c r="D11" s="19">
        <f>Беларусь!D10</f>
        <v>736.80390224856455</v>
      </c>
      <c r="E11" s="19">
        <f>Беларусь!E10</f>
        <v>30.788199999999996</v>
      </c>
      <c r="F11" s="19">
        <f>Беларусь!F10</f>
        <v>10634.577112072859</v>
      </c>
      <c r="G11" s="19">
        <f>Беларусь!G10</f>
        <v>582.3919599626754</v>
      </c>
      <c r="H11" s="19">
        <f>Беларусь!H10</f>
        <v>543.65499207564665</v>
      </c>
      <c r="I11" s="19">
        <f>Беларусь!I10</f>
        <v>46.260999999999996</v>
      </c>
      <c r="J11" s="19">
        <f>Беларусь!J10</f>
        <v>11025.70580874157</v>
      </c>
      <c r="K11" s="19">
        <f>Беларусь!K10</f>
        <v>656.96635996267548</v>
      </c>
      <c r="L11" s="19">
        <f>Беларусь!L10</f>
        <v>462.73817183270938</v>
      </c>
      <c r="M11" s="19">
        <f>Беларусь!M10</f>
        <v>51.987899999999996</v>
      </c>
      <c r="N11" s="19">
        <f>Беларусь!N10</f>
        <v>4086.94799977</v>
      </c>
      <c r="O11" s="19">
        <f>Беларусь!O10</f>
        <v>1199.1500599599999</v>
      </c>
      <c r="P11" s="19">
        <f>Беларусь!P10</f>
        <v>570.88925712511445</v>
      </c>
      <c r="Q11" s="19">
        <f>Беларусь!Q10</f>
        <v>42.031400000000005</v>
      </c>
      <c r="R11" s="19">
        <f>Беларусь!R10</f>
        <v>4599.7943954413849</v>
      </c>
      <c r="S11" s="19">
        <f>Беларусь!S10</f>
        <v>1174.3324599626753</v>
      </c>
      <c r="T11" s="19">
        <f>Беларусь!T10</f>
        <v>459.10508753898256</v>
      </c>
      <c r="U11" s="19">
        <f>Беларусь!U10</f>
        <v>-58.4687999</v>
      </c>
      <c r="V11" s="19">
        <f>Беларусь!V10</f>
        <v>4268.2073098399997</v>
      </c>
      <c r="W11" s="19">
        <f>Беларусь!W10</f>
        <v>1160.349072888813</v>
      </c>
      <c r="X11" s="19">
        <f>Беларусь!X10</f>
        <v>475.54319959979767</v>
      </c>
      <c r="Y11" s="19">
        <f>Беларусь!Y10</f>
        <v>19.869600000000002</v>
      </c>
      <c r="Z11" s="19">
        <f>Беларусь!Z10</f>
        <v>4201.3420799999994</v>
      </c>
      <c r="AA11" s="19">
        <f>Беларусь!AA10</f>
        <v>1170.2093099999997</v>
      </c>
      <c r="AB11" s="19">
        <f>Беларусь!AB10</f>
        <v>443.49691300455004</v>
      </c>
      <c r="AC11" s="19">
        <f>Беларусь!AC10</f>
        <v>-14.003460999999996</v>
      </c>
      <c r="AD11" s="19">
        <f>Беларусь!AD10</f>
        <v>4604.2721879999999</v>
      </c>
      <c r="AE11" s="19">
        <f>Беларусь!AE10</f>
        <v>1313.0139789000002</v>
      </c>
      <c r="AF11" s="19">
        <f>Беларусь!AF10</f>
        <v>782.80892829660002</v>
      </c>
      <c r="AG11" s="19">
        <f>Беларусь!AG10</f>
        <v>195.1356676</v>
      </c>
    </row>
    <row r="12" spans="1:34" x14ac:dyDescent="0.25">
      <c r="Z12" s="19"/>
      <c r="AA12" s="19"/>
    </row>
    <row r="13" spans="1:34" x14ac:dyDescent="0.25">
      <c r="A13" s="20" t="s">
        <v>6</v>
      </c>
      <c r="Z13" s="19"/>
      <c r="AA13" s="19"/>
    </row>
    <row r="14" spans="1:34" x14ac:dyDescent="0.25">
      <c r="A14" s="20" t="s">
        <v>205</v>
      </c>
      <c r="B14" s="19">
        <f>Казахстан!B133</f>
        <v>139242.54621947234</v>
      </c>
      <c r="C14" s="19">
        <f>Казахстан!C133</f>
        <v>32659.985310000011</v>
      </c>
      <c r="D14" s="19">
        <f>Казахстан!D133</f>
        <v>6577.8221219381403</v>
      </c>
      <c r="E14" s="19">
        <f>Казахстан!E133</f>
        <v>3316.3770100000002</v>
      </c>
      <c r="F14" s="19">
        <f>Казахстан!F133</f>
        <v>157749.15176362169</v>
      </c>
      <c r="G14" s="19">
        <f>Казахстан!G133</f>
        <v>38118.282228760007</v>
      </c>
      <c r="H14" s="19">
        <f>Казахстан!H133</f>
        <v>17223.788258919674</v>
      </c>
      <c r="I14" s="19">
        <f>Казахстан!I133</f>
        <v>3474.5840110416534</v>
      </c>
      <c r="J14" s="19">
        <f>Казахстан!J133</f>
        <v>161540.72983000008</v>
      </c>
      <c r="K14" s="19">
        <f>Казахстан!K133</f>
        <v>35240.599130000002</v>
      </c>
      <c r="L14" s="19">
        <f>Казахстан!L133</f>
        <v>4757.3968105177146</v>
      </c>
      <c r="M14" s="19">
        <f>Казахстан!M133</f>
        <v>956.50211999999976</v>
      </c>
      <c r="N14" s="19">
        <f>Казахстан!N133</f>
        <v>161672.60037803906</v>
      </c>
      <c r="O14" s="19">
        <f>Казахстан!O133</f>
        <v>27984.1391</v>
      </c>
      <c r="P14" s="19">
        <f>Казахстан!P133</f>
        <v>353.29155455808836</v>
      </c>
      <c r="Q14" s="19">
        <f>Казахстан!Q133</f>
        <v>-4639.2774746191353</v>
      </c>
      <c r="R14" s="19">
        <f>Казахстан!R133</f>
        <v>164332.02656400003</v>
      </c>
      <c r="S14" s="19">
        <f>Казахстан!S133</f>
        <v>27433.204180496927</v>
      </c>
      <c r="T14" s="19">
        <f>Казахстан!T133</f>
        <v>3730.8562706836924</v>
      </c>
      <c r="U14" s="19">
        <f>Казахстан!U133</f>
        <v>-2173.5708077500003</v>
      </c>
      <c r="V14" s="19">
        <f>Казахстан!V133</f>
        <v>167069.71773313518</v>
      </c>
      <c r="W14" s="19">
        <f>Казахстан!W133</f>
        <v>29019.361918699989</v>
      </c>
      <c r="X14" s="19">
        <f>Казахстан!X133</f>
        <v>7205.9890842999957</v>
      </c>
      <c r="Y14" s="19">
        <f>Казахстан!Y133</f>
        <v>1330.547345079</v>
      </c>
      <c r="Z14" s="19">
        <f>Казахстан!Z133</f>
        <v>169195.29199899995</v>
      </c>
      <c r="AA14" s="19">
        <f>Казахстан!AA133</f>
        <v>32071.783930999994</v>
      </c>
      <c r="AB14" s="19">
        <f>Казахстан!AB133</f>
        <v>4548.9712954900024</v>
      </c>
      <c r="AC14" s="19">
        <f>Казахстан!AC133</f>
        <v>2653.344193769201</v>
      </c>
      <c r="AD14" s="19">
        <f>Казахстан!AD133</f>
        <v>169206.80635499998</v>
      </c>
      <c r="AE14" s="19">
        <f>Казахстан!AE133</f>
        <v>37089.611622878081</v>
      </c>
      <c r="AF14" s="19">
        <f>Казахстан!AF133</f>
        <v>4907.4657091099998</v>
      </c>
      <c r="AG14" s="19">
        <f>Казахстан!AG133</f>
        <v>-3009.0021637999994</v>
      </c>
    </row>
    <row r="15" spans="1:34" x14ac:dyDescent="0.25">
      <c r="A15" s="21" t="s">
        <v>206</v>
      </c>
      <c r="B15" s="19">
        <f>Казахстан!B10</f>
        <v>3304.7023499999996</v>
      </c>
      <c r="C15" s="19">
        <f>Казахстан!C10</f>
        <v>1106.8289500000001</v>
      </c>
      <c r="D15" s="19">
        <f>Казахстан!D10</f>
        <v>197.27753487053349</v>
      </c>
      <c r="E15" s="19">
        <f>Казахстан!E10</f>
        <v>225.56849</v>
      </c>
      <c r="F15" s="19">
        <f>Казахстан!F10</f>
        <v>4305.9165899999998</v>
      </c>
      <c r="G15" s="19">
        <f>Казахстан!G10</f>
        <v>1593.8488399999999</v>
      </c>
      <c r="H15" s="19">
        <f>Казахстан!H10</f>
        <v>292.29876709486666</v>
      </c>
      <c r="I15" s="19">
        <f>Казахстан!I10</f>
        <v>486.98128000000003</v>
      </c>
      <c r="J15" s="19">
        <f>Казахстан!J10</f>
        <v>4793.83745</v>
      </c>
      <c r="K15" s="19">
        <f>Казахстан!K10</f>
        <v>1878.2228600000001</v>
      </c>
      <c r="L15" s="19">
        <f>Казахстан!L10</f>
        <v>500.62839543315408</v>
      </c>
      <c r="M15" s="19">
        <f>Казахстан!M10</f>
        <v>302.17997000000003</v>
      </c>
      <c r="N15" s="19">
        <f>Казахстан!N10</f>
        <v>5109.4466900000007</v>
      </c>
      <c r="O15" s="19">
        <f>Казахстан!O10</f>
        <v>1951.85465</v>
      </c>
      <c r="P15" s="19">
        <f>Казахстан!P10</f>
        <v>603.96593999999993</v>
      </c>
      <c r="Q15" s="19">
        <f>Казахстан!Q10</f>
        <v>257.09711333298719</v>
      </c>
      <c r="R15" s="19">
        <f>Казахстан!R10</f>
        <v>5488.3406399999994</v>
      </c>
      <c r="S15" s="19">
        <f>Казахстан!S10</f>
        <v>2316.4040199999999</v>
      </c>
      <c r="T15" s="19">
        <f>Казахстан!T10</f>
        <v>474.36988000000002</v>
      </c>
      <c r="U15" s="19">
        <f>Казахстан!U10</f>
        <v>283.27271999999999</v>
      </c>
      <c r="V15" s="19">
        <f>Казахстан!V10</f>
        <v>5341.7952511351605</v>
      </c>
      <c r="W15" s="19">
        <f>Казахстан!W10</f>
        <v>2292.9812999999999</v>
      </c>
      <c r="X15" s="19">
        <f>Казахстан!X10</f>
        <v>274.15589599999998</v>
      </c>
      <c r="Y15" s="19">
        <f>Казахстан!Y10</f>
        <v>111.64912</v>
      </c>
      <c r="Z15" s="19">
        <f>Казахстан!Z10</f>
        <v>6165.5646500000003</v>
      </c>
      <c r="AA15" s="19">
        <f>Казахстан!AA10</f>
        <v>2615.6754419999997</v>
      </c>
      <c r="AB15" s="19">
        <f>Казахстан!AB10</f>
        <v>987.26503000000002</v>
      </c>
      <c r="AC15" s="19">
        <f>Казахстан!AC10</f>
        <v>360.71963687120001</v>
      </c>
      <c r="AD15" s="19">
        <f>Казахстан!AD10</f>
        <v>4879.7936799999998</v>
      </c>
      <c r="AE15" s="19">
        <f>Казахстан!AE10</f>
        <v>2679.0058622000001</v>
      </c>
      <c r="AF15" s="19">
        <f>Казахстан!AF10</f>
        <v>408.78291999999993</v>
      </c>
      <c r="AG15" s="19">
        <f>Казахстан!AG10</f>
        <v>372.49674000000005</v>
      </c>
    </row>
    <row r="16" spans="1:34" x14ac:dyDescent="0.25">
      <c r="Z16" s="19"/>
      <c r="AA16" s="19"/>
    </row>
    <row r="17" spans="1:33" x14ac:dyDescent="0.25">
      <c r="A17" s="20" t="s">
        <v>62</v>
      </c>
      <c r="Z17" s="19"/>
      <c r="AA17" s="19"/>
    </row>
    <row r="18" spans="1:33" x14ac:dyDescent="0.25">
      <c r="A18" s="20" t="s">
        <v>205</v>
      </c>
      <c r="B18" s="22">
        <v>4637.7</v>
      </c>
      <c r="C18" s="22">
        <v>618.6</v>
      </c>
      <c r="D18" s="19">
        <v>1141.5999999999999</v>
      </c>
      <c r="E18" s="19">
        <v>132.6</v>
      </c>
      <c r="F18" s="22">
        <v>5245.5</v>
      </c>
      <c r="G18" s="22">
        <v>681.9</v>
      </c>
      <c r="H18" s="19">
        <v>615.9</v>
      </c>
      <c r="I18" s="19">
        <v>36.9</v>
      </c>
      <c r="J18" s="22">
        <v>5221.3</v>
      </c>
      <c r="K18" s="22">
        <v>689.1</v>
      </c>
      <c r="L18" s="19">
        <v>-107.2</v>
      </c>
      <c r="M18" s="19">
        <v>-29.1</v>
      </c>
      <c r="N18" s="22">
        <v>5204.2</v>
      </c>
      <c r="O18" s="22">
        <v>628.70000000000005</v>
      </c>
      <c r="P18" s="19">
        <v>144.19999999999999</v>
      </c>
      <c r="Q18" s="19">
        <v>4.9000000000000004</v>
      </c>
      <c r="R18" s="22">
        <v>5754.5</v>
      </c>
      <c r="S18" s="22">
        <v>911.5</v>
      </c>
      <c r="T18" s="19">
        <v>341.3</v>
      </c>
      <c r="U18" s="19">
        <v>4.5</v>
      </c>
      <c r="V18" s="19">
        <v>5163</v>
      </c>
      <c r="W18" s="19">
        <v>1181.0999999999999</v>
      </c>
      <c r="X18">
        <v>-580.480099</v>
      </c>
      <c r="Y18">
        <v>2.04</v>
      </c>
      <c r="Z18" s="19">
        <v>5637.2</v>
      </c>
      <c r="AA18" s="19">
        <v>893.3</v>
      </c>
      <c r="AB18" s="47">
        <v>562.65900999999997</v>
      </c>
      <c r="AC18" s="47">
        <v>2</v>
      </c>
      <c r="AD18" s="19">
        <v>5855.9280304000004</v>
      </c>
      <c r="AE18" s="47">
        <v>310.34038720000001</v>
      </c>
      <c r="AF18" s="47">
        <v>54.888959999999997</v>
      </c>
      <c r="AG18" s="47">
        <v>-454.6</v>
      </c>
    </row>
    <row r="19" spans="1:33" x14ac:dyDescent="0.25">
      <c r="A19" s="21" t="s">
        <v>206</v>
      </c>
      <c r="B19" s="48" t="s">
        <v>200</v>
      </c>
      <c r="C19" s="48" t="s">
        <v>200</v>
      </c>
      <c r="D19" s="19">
        <v>512.6</v>
      </c>
      <c r="E19" s="19">
        <v>0</v>
      </c>
      <c r="F19" s="48" t="s">
        <v>200</v>
      </c>
      <c r="G19" s="48" t="s">
        <v>200</v>
      </c>
      <c r="H19" s="19">
        <v>279.5</v>
      </c>
      <c r="I19" s="19">
        <v>0</v>
      </c>
      <c r="J19" s="48" t="s">
        <v>200</v>
      </c>
      <c r="K19" s="48" t="s">
        <v>200</v>
      </c>
      <c r="L19" s="19">
        <v>78.099999999999994</v>
      </c>
      <c r="M19" s="19">
        <v>0</v>
      </c>
      <c r="N19" s="48" t="s">
        <v>200</v>
      </c>
      <c r="O19" s="48" t="s">
        <v>200</v>
      </c>
      <c r="P19" s="19">
        <v>-13.9</v>
      </c>
      <c r="Q19" s="19">
        <v>2.2000000000000002</v>
      </c>
      <c r="R19" s="48" t="s">
        <v>200</v>
      </c>
      <c r="S19" s="48" t="s">
        <v>200</v>
      </c>
      <c r="T19" s="19">
        <v>0.3</v>
      </c>
      <c r="U19" s="19">
        <v>-2.7</v>
      </c>
      <c r="V19" s="48" t="s">
        <v>200</v>
      </c>
      <c r="W19" s="48" t="s">
        <v>200</v>
      </c>
      <c r="X19" s="19">
        <v>-59.4</v>
      </c>
      <c r="Y19" s="19">
        <v>0.1</v>
      </c>
      <c r="Z19" s="48" t="s">
        <v>200</v>
      </c>
      <c r="AA19" s="48" t="s">
        <v>200</v>
      </c>
      <c r="AB19">
        <f>Кыргызстан!N10</f>
        <v>89</v>
      </c>
      <c r="AC19">
        <f>Кыргызстан!O10</f>
        <v>0</v>
      </c>
      <c r="AD19" s="48" t="s">
        <v>200</v>
      </c>
      <c r="AE19" s="48" t="s">
        <v>200</v>
      </c>
      <c r="AF19">
        <f>Кыргызстан!P10</f>
        <v>173.29997</v>
      </c>
      <c r="AG19">
        <f>Кыргызстан!Q10</f>
        <v>0</v>
      </c>
    </row>
    <row r="20" spans="1:33" x14ac:dyDescent="0.25">
      <c r="A20" s="20"/>
    </row>
    <row r="21" spans="1:33" x14ac:dyDescent="0.25">
      <c r="A21" s="20" t="s">
        <v>7</v>
      </c>
      <c r="Z21" s="19"/>
      <c r="AA21" s="19"/>
    </row>
    <row r="22" spans="1:33" x14ac:dyDescent="0.25">
      <c r="A22" s="20" t="s">
        <v>205</v>
      </c>
      <c r="B22" s="19">
        <f>Россия!B201</f>
        <v>347689.78999999992</v>
      </c>
      <c r="C22" s="19">
        <f>Россия!C201</f>
        <v>375034.34</v>
      </c>
      <c r="D22" s="19">
        <f>Россия!D201</f>
        <v>6853.4877806195245</v>
      </c>
      <c r="E22" s="19">
        <f>Россия!E201</f>
        <v>22085.125112679616</v>
      </c>
      <c r="F22" s="19">
        <f>Россия!F201</f>
        <v>477669.99000000005</v>
      </c>
      <c r="G22" s="19">
        <f>Россия!G201</f>
        <v>426608.34</v>
      </c>
      <c r="H22" s="19">
        <f>Россия!H201</f>
        <v>32538.831107148577</v>
      </c>
      <c r="I22" s="19">
        <f>Россия!I201</f>
        <v>22314.16238728759</v>
      </c>
      <c r="J22" s="19">
        <f>Россия!J201</f>
        <v>529643.81000000006</v>
      </c>
      <c r="K22" s="19">
        <f>Россия!K201</f>
        <v>477213.38999999996</v>
      </c>
      <c r="L22" s="19">
        <f>Россия!L201</f>
        <v>28557.385376102011</v>
      </c>
      <c r="M22" s="19">
        <f>Россия!M201</f>
        <v>36757.215178146012</v>
      </c>
      <c r="N22" s="19">
        <f>Россия!N201</f>
        <v>497366.15999999992</v>
      </c>
      <c r="O22" s="19">
        <f>Россия!O201</f>
        <v>435862.04999999993</v>
      </c>
      <c r="P22" s="19">
        <f>Россия!P201</f>
        <v>8784.8308250492373</v>
      </c>
      <c r="Q22" s="19">
        <f>Россия!Q201</f>
        <v>31376.775676184359</v>
      </c>
      <c r="R22" s="19">
        <f>Россия!R201</f>
        <v>586994.46000000008</v>
      </c>
      <c r="S22" s="19">
        <f>Россия!S201</f>
        <v>501156.74999999988</v>
      </c>
      <c r="T22" s="19">
        <f>Россия!T201</f>
        <v>31974.73187266519</v>
      </c>
      <c r="U22" s="19">
        <f>Россия!U201</f>
        <v>21923.110166175644</v>
      </c>
      <c r="V22" s="19">
        <f>Россия!V201</f>
        <v>539746.6399999999</v>
      </c>
      <c r="W22" s="19">
        <f>Россия!W201</f>
        <v>471840.12900000025</v>
      </c>
      <c r="X22" s="19">
        <f>Россия!X201</f>
        <v>9478.7817279450155</v>
      </c>
      <c r="Y22" s="19">
        <f>Россия!Y201</f>
        <v>5847.0000661323365</v>
      </c>
      <c r="Z22" s="19">
        <f>Россия!Z201</f>
        <v>610082.5</v>
      </c>
      <c r="AA22" s="19">
        <f>Россия!AA201</f>
        <v>487003.97238114127</v>
      </c>
      <c r="AB22" s="19">
        <f>Россия!AB201</f>
        <v>40449.979652999988</v>
      </c>
      <c r="AC22" s="19">
        <f>Россия!AC201</f>
        <v>65882.764597000001</v>
      </c>
      <c r="AD22" s="19">
        <v>439814.84</v>
      </c>
      <c r="AE22" s="19">
        <v>381568.96</v>
      </c>
      <c r="AF22" s="19">
        <v>-40043.5</v>
      </c>
      <c r="AG22" s="19">
        <v>-13115.940000000002</v>
      </c>
    </row>
    <row r="23" spans="1:33" x14ac:dyDescent="0.25">
      <c r="A23" s="21" t="s">
        <v>206</v>
      </c>
      <c r="B23" s="19">
        <f>Россия!B10</f>
        <v>1756.29</v>
      </c>
      <c r="C23" s="19">
        <f>Россия!C10</f>
        <v>7864.69</v>
      </c>
      <c r="D23" s="19">
        <f>Россия!D10</f>
        <v>513.09828396512637</v>
      </c>
      <c r="E23" s="19">
        <f>Россия!E10</f>
        <v>1694.3352990957503</v>
      </c>
      <c r="F23" s="19">
        <f>Россия!F10</f>
        <v>4551.67</v>
      </c>
      <c r="G23" s="19">
        <f>Россия!G10</f>
        <v>8441.6099999999988</v>
      </c>
      <c r="H23" s="19">
        <f>Россия!H10</f>
        <v>414.18557776011642</v>
      </c>
      <c r="I23" s="19">
        <f>Россия!I10</f>
        <v>1173.0833456621526</v>
      </c>
      <c r="J23" s="19">
        <f>Россия!J10</f>
        <v>5424.26</v>
      </c>
      <c r="K23" s="19">
        <f>Россия!K10</f>
        <v>9524.7800000000007</v>
      </c>
      <c r="L23" s="19">
        <f>Россия!L10</f>
        <v>91.295753741670595</v>
      </c>
      <c r="M23" s="19">
        <f>Россия!M10</f>
        <v>1406.1623420815399</v>
      </c>
      <c r="N23" s="19">
        <f>Россия!N10</f>
        <v>4857.37</v>
      </c>
      <c r="O23" s="19">
        <f>Россия!O10</f>
        <v>8834.89</v>
      </c>
      <c r="P23" s="19">
        <f>Россия!P10</f>
        <v>187.18735452662781</v>
      </c>
      <c r="Q23" s="19">
        <f>Россия!Q10</f>
        <v>1154.697116151646</v>
      </c>
      <c r="R23" s="19">
        <f>Россия!R10</f>
        <v>5573.49</v>
      </c>
      <c r="S23" s="19">
        <f>Россия!S10</f>
        <v>9583.2000000000007</v>
      </c>
      <c r="T23" s="19">
        <f>Россия!T10</f>
        <v>179.46923327073409</v>
      </c>
      <c r="U23" s="19">
        <f>Россия!U10</f>
        <v>850.74018338954238</v>
      </c>
      <c r="V23" s="19">
        <f>Россия!V10</f>
        <v>4806.75</v>
      </c>
      <c r="W23" s="19">
        <f>Россия!W10</f>
        <v>8722.23</v>
      </c>
      <c r="X23" s="19">
        <f>Россия!X10</f>
        <v>87.736590391557115</v>
      </c>
      <c r="Y23" s="19">
        <f>Россия!Y10</f>
        <v>541.99310504276673</v>
      </c>
      <c r="Z23" s="19">
        <f>Россия!Z10</f>
        <v>5235.3999999999996</v>
      </c>
      <c r="AA23" s="19">
        <f>Россия!AA10</f>
        <v>10104.060000000001</v>
      </c>
      <c r="AB23" s="19">
        <f>Россия!AB10</f>
        <v>331.299057</v>
      </c>
      <c r="AC23" s="19">
        <f>Россия!AC10</f>
        <v>1256.7085669999999</v>
      </c>
      <c r="AD23" s="48" t="s">
        <v>216</v>
      </c>
      <c r="AE23" s="48" t="s">
        <v>216</v>
      </c>
      <c r="AF23" s="48" t="s">
        <v>216</v>
      </c>
      <c r="AG23" s="48" t="s">
        <v>216</v>
      </c>
    </row>
    <row r="24" spans="1:33" x14ac:dyDescent="0.25">
      <c r="A24" s="21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33" x14ac:dyDescent="0.25">
      <c r="A25" s="20" t="s">
        <v>213</v>
      </c>
      <c r="B25" s="30">
        <f>SUM(B7,B11,B15,B19,B23)</f>
        <v>17280.330301930215</v>
      </c>
      <c r="C25" s="30">
        <f t="shared" ref="C25:AC25" si="0">SUM(C7,C11,C15,C19,C23)</f>
        <v>9480.0739170229608</v>
      </c>
      <c r="D25" s="30">
        <f t="shared" si="0"/>
        <v>2090.1950251990052</v>
      </c>
      <c r="E25" s="30">
        <f t="shared" si="0"/>
        <v>1950.6919890957504</v>
      </c>
      <c r="F25" s="30">
        <f t="shared" si="0"/>
        <v>21424.833702072858</v>
      </c>
      <c r="G25" s="30">
        <f t="shared" si="0"/>
        <v>10617.850799962675</v>
      </c>
      <c r="H25" s="30">
        <f t="shared" si="0"/>
        <v>1438.7093369306299</v>
      </c>
      <c r="I25" s="30">
        <f t="shared" si="0"/>
        <v>1706.3256256621526</v>
      </c>
      <c r="J25" s="30">
        <f t="shared" si="0"/>
        <v>22984.333258741572</v>
      </c>
      <c r="K25" s="30">
        <f t="shared" si="0"/>
        <v>12059.969219962677</v>
      </c>
      <c r="L25" s="30">
        <f t="shared" si="0"/>
        <v>1131.8923210075338</v>
      </c>
      <c r="M25" s="30">
        <f t="shared" si="0"/>
        <v>1760.3302120815399</v>
      </c>
      <c r="N25" s="30">
        <f t="shared" si="0"/>
        <v>16153.383617416963</v>
      </c>
      <c r="O25" s="30">
        <f t="shared" si="0"/>
        <v>11985.894709959999</v>
      </c>
      <c r="P25" s="30">
        <f t="shared" si="0"/>
        <v>1509.7225516517422</v>
      </c>
      <c r="Q25" s="30">
        <f t="shared" si="0"/>
        <v>1456.0256294846331</v>
      </c>
      <c r="R25" s="30">
        <f t="shared" si="0"/>
        <v>17989.905035441385</v>
      </c>
      <c r="S25" s="30">
        <f t="shared" si="0"/>
        <v>13073.936479962676</v>
      </c>
      <c r="T25" s="30">
        <f t="shared" si="0"/>
        <v>1129.9742008097166</v>
      </c>
      <c r="U25" s="30">
        <f t="shared" si="0"/>
        <v>1072.8441034895425</v>
      </c>
      <c r="V25" s="30">
        <f t="shared" si="0"/>
        <v>16103.412560975161</v>
      </c>
      <c r="W25" s="30">
        <f t="shared" si="0"/>
        <v>12175.560372888813</v>
      </c>
      <c r="X25" s="30">
        <f t="shared" si="0"/>
        <v>685.73568599135479</v>
      </c>
      <c r="Y25" s="30">
        <f t="shared" si="0"/>
        <v>673.61182504276667</v>
      </c>
      <c r="Z25" s="30">
        <f t="shared" si="0"/>
        <v>17453.94673</v>
      </c>
      <c r="AA25" s="30">
        <f t="shared" si="0"/>
        <v>13889.944752000001</v>
      </c>
      <c r="AB25" s="30">
        <f t="shared" si="0"/>
        <v>1934.16100000455</v>
      </c>
      <c r="AC25" s="30">
        <f t="shared" si="0"/>
        <v>1603.4247428711999</v>
      </c>
      <c r="AD25" s="48" t="s">
        <v>216</v>
      </c>
      <c r="AE25" s="48" t="s">
        <v>216</v>
      </c>
      <c r="AF25" s="48" t="s">
        <v>216</v>
      </c>
      <c r="AG25" s="48" t="s">
        <v>216</v>
      </c>
    </row>
    <row r="26" spans="1:33" x14ac:dyDescent="0.25">
      <c r="A26" s="10" t="s">
        <v>203</v>
      </c>
    </row>
    <row r="27" spans="1:33" x14ac:dyDescent="0.25">
      <c r="A27" s="1"/>
      <c r="Y27" s="19"/>
    </row>
  </sheetData>
  <mergeCells count="25">
    <mergeCell ref="A1:AG1"/>
    <mergeCell ref="R2:U2"/>
    <mergeCell ref="L3:M3"/>
    <mergeCell ref="N3:O3"/>
    <mergeCell ref="J3:K3"/>
    <mergeCell ref="B2:E2"/>
    <mergeCell ref="F2:I2"/>
    <mergeCell ref="J2:M2"/>
    <mergeCell ref="N2:Q2"/>
    <mergeCell ref="AF3:AG3"/>
    <mergeCell ref="Z2:AC2"/>
    <mergeCell ref="AB3:AC3"/>
    <mergeCell ref="P3:Q3"/>
    <mergeCell ref="R3:S3"/>
    <mergeCell ref="Z3:AA3"/>
    <mergeCell ref="T3:U3"/>
    <mergeCell ref="V3:W3"/>
    <mergeCell ref="X3:Y3"/>
    <mergeCell ref="AD2:AG2"/>
    <mergeCell ref="AD3:AE3"/>
    <mergeCell ref="B3:C3"/>
    <mergeCell ref="D3:E3"/>
    <mergeCell ref="F3:G3"/>
    <mergeCell ref="H3:I3"/>
    <mergeCell ref="V2:Y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CE6BA8-4CDB-47F6-AE4A-A787657788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2F7C36-9E68-4BE5-9C72-331993C3532D}">
  <ds:schemaRefs>
    <ds:schemaRef ds:uri="http://schemas.microsoft.com/sharepoint/v3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1847838-615E-49E5-A8BD-9CC5B4BD37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Армения</vt:lpstr>
      <vt:lpstr>Беларусь</vt:lpstr>
      <vt:lpstr>Казахстан</vt:lpstr>
      <vt:lpstr>Кыргызстан</vt:lpstr>
      <vt:lpstr>Россия</vt:lpstr>
      <vt:lpstr>СВОД</vt:lpstr>
      <vt:lpstr>Армения!Область_печати</vt:lpstr>
      <vt:lpstr>Беларусь!Область_печати</vt:lpstr>
      <vt:lpstr>Казахстан!Область_печати</vt:lpstr>
      <vt:lpstr>Кыргызстан!Область_печати</vt:lpstr>
      <vt:lpstr>Россия!Область_печати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Хавраев Владимир Каимович</dc:creator>
  <cp:lastModifiedBy>Хавраев Владимир Каимович</cp:lastModifiedBy>
  <cp:lastPrinted>2021-06-15T07:05:42Z</cp:lastPrinted>
  <dcterms:created xsi:type="dcterms:W3CDTF">2020-07-09T07:32:13Z</dcterms:created>
  <dcterms:modified xsi:type="dcterms:W3CDTF">2023-09-28T07:38:28Z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