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30720" windowHeight="13116"/>
  </bookViews>
  <sheets>
    <sheet name="ПРИЛОЖЕНИЕ3" sheetId="8" r:id="rId1"/>
  </sheets>
  <definedNames>
    <definedName name="ГЧ">#REF!</definedName>
    <definedName name="_xlnm.Print_Titles" localSheetId="0">ПРИЛОЖЕНИЕ3!$3:$3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" i="8" l="1"/>
  <c r="I71" i="8"/>
  <c r="I70" i="8"/>
  <c r="I66" i="8"/>
  <c r="I64" i="8"/>
  <c r="I63" i="8"/>
  <c r="I61" i="8"/>
  <c r="I55" i="8"/>
  <c r="I56" i="8"/>
  <c r="I57" i="8"/>
  <c r="I58" i="8"/>
  <c r="I59" i="8"/>
  <c r="I54" i="8"/>
  <c r="I49" i="8"/>
  <c r="I50" i="8"/>
  <c r="I51" i="8"/>
  <c r="I47" i="8"/>
  <c r="I43" i="8"/>
  <c r="I44" i="8"/>
  <c r="I45" i="8"/>
  <c r="I42" i="8"/>
  <c r="I34" i="8"/>
  <c r="I35" i="8"/>
  <c r="I36" i="8"/>
  <c r="I37" i="8"/>
  <c r="I38" i="8"/>
  <c r="I33" i="8"/>
  <c r="I27" i="8"/>
  <c r="I28" i="8"/>
  <c r="I29" i="8"/>
  <c r="I30" i="8"/>
  <c r="I31" i="8"/>
  <c r="I26" i="8"/>
  <c r="I20" i="8"/>
  <c r="I21" i="8"/>
  <c r="I22" i="8"/>
  <c r="I23" i="8"/>
  <c r="I24" i="8"/>
  <c r="I19" i="8"/>
  <c r="I13" i="8"/>
  <c r="I14" i="8"/>
  <c r="I15" i="8"/>
  <c r="I16" i="8"/>
  <c r="I17" i="8"/>
  <c r="I12" i="8"/>
  <c r="I6" i="8"/>
  <c r="I7" i="8"/>
  <c r="I8" i="8"/>
  <c r="I9" i="8"/>
  <c r="I10" i="8"/>
  <c r="I5" i="8"/>
  <c r="G73" i="8" l="1"/>
  <c r="F73" i="8"/>
  <c r="G66" i="8"/>
  <c r="G59" i="8"/>
  <c r="G45" i="8"/>
  <c r="F45" i="8"/>
  <c r="G38" i="8"/>
  <c r="G24" i="8"/>
  <c r="G17" i="8"/>
  <c r="E24" i="8" l="1"/>
  <c r="D17" i="8" l="1"/>
  <c r="F66" i="8" l="1"/>
  <c r="F59" i="8"/>
  <c r="F38" i="8"/>
  <c r="F31" i="8"/>
  <c r="F24" i="8"/>
  <c r="F17" i="8"/>
  <c r="F10" i="8"/>
  <c r="E45" i="8" l="1"/>
  <c r="E66" i="8" l="1"/>
  <c r="E73" i="8"/>
  <c r="E52" i="8" l="1"/>
  <c r="H52" i="8" l="1"/>
  <c r="H31" i="8"/>
  <c r="H24" i="8"/>
  <c r="H10" i="8"/>
  <c r="D24" i="8"/>
  <c r="C52" i="8" l="1"/>
  <c r="E31" i="8"/>
  <c r="D31" i="8"/>
  <c r="H17" i="8"/>
  <c r="E38" i="8"/>
  <c r="D38" i="8"/>
  <c r="D52" i="8" l="1"/>
  <c r="B52" i="8"/>
  <c r="C66" i="8" l="1"/>
  <c r="D66" i="8"/>
  <c r="B66" i="8"/>
  <c r="C59" i="8" l="1"/>
  <c r="C38" i="8"/>
  <c r="B38" i="8"/>
  <c r="C31" i="8"/>
  <c r="B31" i="8"/>
  <c r="C24" i="8"/>
  <c r="B24" i="8"/>
  <c r="C73" i="8" l="1"/>
  <c r="D73" i="8"/>
  <c r="B73" i="8"/>
  <c r="E59" i="8" l="1"/>
  <c r="D59" i="8"/>
  <c r="C45" i="8"/>
  <c r="D45" i="8"/>
  <c r="C17" i="8" l="1"/>
  <c r="C10" i="8"/>
  <c r="E10" i="8"/>
  <c r="B17" i="8" l="1"/>
  <c r="D10" i="8"/>
  <c r="B59" i="8"/>
  <c r="B10" i="8"/>
</calcChain>
</file>

<file path=xl/sharedStrings.xml><?xml version="1.0" encoding="utf-8"?>
<sst xmlns="http://schemas.openxmlformats.org/spreadsheetml/2006/main" count="108" uniqueCount="33">
  <si>
    <t>Наименование товара</t>
  </si>
  <si>
    <t>Рис</t>
  </si>
  <si>
    <t>Сахар</t>
  </si>
  <si>
    <t>Табак</t>
  </si>
  <si>
    <t>Хлопок</t>
  </si>
  <si>
    <t>Армения</t>
  </si>
  <si>
    <t>Беларусь</t>
  </si>
  <si>
    <t>Казахстан</t>
  </si>
  <si>
    <t>Кыргызстан</t>
  </si>
  <si>
    <t>Россия</t>
  </si>
  <si>
    <t>ЕАЭС</t>
  </si>
  <si>
    <t>Овощи</t>
  </si>
  <si>
    <t xml:space="preserve">Фрукты </t>
  </si>
  <si>
    <t>-</t>
  </si>
  <si>
    <t>Производство чувствительных сельскохозяйственных товаров согласно планам (программам) развития государств-членов Евразийского экономического союза</t>
  </si>
  <si>
    <t xml:space="preserve">Молоко </t>
  </si>
  <si>
    <t>Мясо (скот и птица в убойном весе)</t>
  </si>
  <si>
    <t>тыс.тонн</t>
  </si>
  <si>
    <t>не производится</t>
  </si>
  <si>
    <t>н/д</t>
  </si>
  <si>
    <t>Бахчевые</t>
  </si>
  <si>
    <t>1,2</t>
  </si>
  <si>
    <t>2025 
(план) *</t>
  </si>
  <si>
    <r>
      <rPr>
        <i/>
        <u/>
        <sz val="10"/>
        <color theme="1"/>
        <rFont val="Times New Roman"/>
        <family val="1"/>
        <charset val="204"/>
      </rPr>
      <t>Справочно:</t>
    </r>
    <r>
      <rPr>
        <sz val="10"/>
        <color theme="1"/>
        <rFont val="Times New Roman"/>
        <family val="1"/>
        <charset val="204"/>
      </rPr>
      <t xml:space="preserve">
* данные на 2025 год - согласно национальным планам производства и прогнозам развития агропромышленных комплексов государств-членов ЕАЭС на среднесрочный период 2021–2025 годов (Рекомендация Коллегии ЕЭК от 09.11.2021 г. № 27)
</t>
    </r>
  </si>
  <si>
    <t xml:space="preserve">Семена масличных </t>
  </si>
  <si>
    <t>2015       (отчет)</t>
  </si>
  <si>
    <t>2019       (отчет)</t>
  </si>
  <si>
    <t>2020        (отчет)</t>
  </si>
  <si>
    <t>2021        (отчет)</t>
  </si>
  <si>
    <t>2022         (отчет)</t>
  </si>
  <si>
    <t>2023         (отчет)</t>
  </si>
  <si>
    <t>1,4</t>
  </si>
  <si>
    <t>2023 в % к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</si>
</sst>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  <numFmt numFmtId="166" formatCode="_-* #,##0.0_р_._-;\-* #,##0.0_р_._-;_-* &quot;-&quot;??_р_._-;_-@_-"/>
    <numFmt numFmtId="167" formatCode="0.0"/>
    <numFmt numFmtId="168" formatCode="_-* #,##0.0\ _₽_-;\-* #,##0.0\ _₽_-;_-* &quot;-&quot;??\ _₽_-;_-@_-"/>
    <numFmt numFmtId="169" formatCode="_-* #,##0\ _₽_-;\-* #,##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u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distributed"/>
    </xf>
    <xf numFmtId="165" fontId="1" fillId="0" borderId="0" xfId="1" applyNumberFormat="1" applyFont="1" applyAlignment="1">
      <alignment vertical="distributed"/>
    </xf>
    <xf numFmtId="0" fontId="1" fillId="0" borderId="2" xfId="0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left" vertical="distributed" wrapText="1" indent="3"/>
    </xf>
    <xf numFmtId="0" fontId="1" fillId="0" borderId="0" xfId="0" applyFont="1" applyAlignment="1">
      <alignment horizontal="left" vertical="distributed" wrapText="1" indent="3"/>
    </xf>
    <xf numFmtId="166" fontId="1" fillId="0" borderId="1" xfId="1" applyNumberFormat="1" applyFont="1" applyFill="1" applyBorder="1" applyAlignment="1">
      <alignment horizontal="right" vertical="distributed"/>
    </xf>
    <xf numFmtId="166" fontId="6" fillId="0" borderId="1" xfId="1" applyNumberFormat="1" applyFont="1" applyFill="1" applyBorder="1" applyAlignment="1">
      <alignment horizontal="right" vertical="distributed"/>
    </xf>
    <xf numFmtId="167" fontId="1" fillId="0" borderId="1" xfId="1" applyNumberFormat="1" applyFont="1" applyFill="1" applyBorder="1" applyAlignment="1">
      <alignment horizontal="right" vertical="distributed"/>
    </xf>
    <xf numFmtId="165" fontId="1" fillId="0" borderId="1" xfId="1" applyNumberFormat="1" applyFont="1" applyFill="1" applyBorder="1" applyAlignment="1">
      <alignment horizontal="right" vertical="distributed"/>
    </xf>
    <xf numFmtId="165" fontId="6" fillId="0" borderId="1" xfId="1" applyNumberFormat="1" applyFont="1" applyFill="1" applyBorder="1" applyAlignment="1">
      <alignment horizontal="right" vertical="distributed"/>
    </xf>
    <xf numFmtId="49" fontId="1" fillId="0" borderId="1" xfId="1" applyNumberFormat="1" applyFont="1" applyFill="1" applyBorder="1" applyAlignment="1">
      <alignment horizontal="center" vertical="distributed"/>
    </xf>
    <xf numFmtId="49" fontId="1" fillId="0" borderId="1" xfId="1" applyNumberFormat="1" applyFont="1" applyFill="1" applyBorder="1" applyAlignment="1">
      <alignment horizontal="right" vertical="distributed"/>
    </xf>
    <xf numFmtId="0" fontId="1" fillId="0" borderId="1" xfId="1" applyNumberFormat="1" applyFont="1" applyFill="1" applyBorder="1" applyAlignment="1">
      <alignment horizontal="right" vertical="distributed"/>
    </xf>
    <xf numFmtId="165" fontId="1" fillId="0" borderId="1" xfId="1" applyNumberFormat="1" applyFont="1" applyFill="1" applyBorder="1" applyAlignment="1">
      <alignment horizontal="center" vertical="distributed"/>
    </xf>
    <xf numFmtId="165" fontId="1" fillId="0" borderId="1" xfId="1" applyNumberFormat="1" applyFont="1" applyFill="1" applyBorder="1" applyAlignment="1">
      <alignment vertical="distributed"/>
    </xf>
    <xf numFmtId="165" fontId="6" fillId="0" borderId="1" xfId="1" applyNumberFormat="1" applyFont="1" applyFill="1" applyBorder="1" applyAlignment="1">
      <alignment horizontal="center" vertical="distributed"/>
    </xf>
    <xf numFmtId="0" fontId="6" fillId="0" borderId="1" xfId="1" applyNumberFormat="1" applyFont="1" applyFill="1" applyBorder="1" applyAlignment="1">
      <alignment horizontal="right" vertical="distributed"/>
    </xf>
    <xf numFmtId="167" fontId="1" fillId="0" borderId="1" xfId="1" applyNumberFormat="1" applyFont="1" applyFill="1" applyBorder="1" applyAlignment="1">
      <alignment vertical="distributed"/>
    </xf>
    <xf numFmtId="167" fontId="6" fillId="0" borderId="1" xfId="1" applyNumberFormat="1" applyFont="1" applyFill="1" applyBorder="1" applyAlignment="1">
      <alignment horizontal="right" vertical="distributed"/>
    </xf>
    <xf numFmtId="168" fontId="1" fillId="0" borderId="1" xfId="3" applyNumberFormat="1" applyFont="1" applyFill="1" applyBorder="1" applyAlignment="1">
      <alignment horizontal="right" vertical="distributed"/>
    </xf>
    <xf numFmtId="168" fontId="1" fillId="0" borderId="1" xfId="3" applyNumberFormat="1" applyFont="1" applyFill="1" applyBorder="1" applyAlignment="1">
      <alignment horizontal="right" vertical="distributed" wrapText="1"/>
    </xf>
    <xf numFmtId="168" fontId="6" fillId="0" borderId="1" xfId="3" applyNumberFormat="1" applyFont="1" applyFill="1" applyBorder="1" applyAlignment="1">
      <alignment horizontal="right" vertical="distributed"/>
    </xf>
    <xf numFmtId="0" fontId="6" fillId="0" borderId="1" xfId="0" applyFont="1" applyBorder="1" applyAlignment="1">
      <alignment vertical="distributed" wrapText="1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distributed"/>
    </xf>
    <xf numFmtId="0" fontId="1" fillId="0" borderId="0" xfId="0" applyFont="1" applyAlignment="1">
      <alignment horizontal="left" vertical="distributed"/>
    </xf>
    <xf numFmtId="169" fontId="1" fillId="0" borderId="1" xfId="3" applyNumberFormat="1" applyFont="1" applyFill="1" applyBorder="1" applyAlignment="1">
      <alignment horizontal="right" vertical="distributed"/>
    </xf>
    <xf numFmtId="1" fontId="1" fillId="0" borderId="2" xfId="1" applyNumberFormat="1" applyFont="1" applyFill="1" applyBorder="1" applyAlignment="1">
      <alignment horizontal="center" vertical="top" wrapText="1"/>
    </xf>
    <xf numFmtId="1" fontId="1" fillId="0" borderId="3" xfId="1" applyNumberFormat="1" applyFont="1" applyFill="1" applyBorder="1" applyAlignment="1">
      <alignment horizontal="center" vertical="top" wrapText="1"/>
    </xf>
    <xf numFmtId="1" fontId="1" fillId="0" borderId="1" xfId="1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distributed"/>
    </xf>
    <xf numFmtId="0" fontId="8" fillId="0" borderId="1" xfId="0" applyFont="1" applyBorder="1" applyAlignment="1">
      <alignment vertical="distributed"/>
    </xf>
    <xf numFmtId="167" fontId="8" fillId="0" borderId="1" xfId="0" applyNumberFormat="1" applyFont="1" applyBorder="1" applyAlignment="1">
      <alignment vertical="distributed"/>
    </xf>
    <xf numFmtId="165" fontId="1" fillId="0" borderId="0" xfId="1" applyNumberFormat="1" applyFont="1" applyFill="1" applyAlignment="1">
      <alignment vertical="distributed"/>
    </xf>
    <xf numFmtId="0" fontId="2" fillId="0" borderId="0" xfId="0" applyFont="1" applyFill="1" applyAlignment="1">
      <alignment vertical="distributed" wrapText="1"/>
    </xf>
    <xf numFmtId="0" fontId="6" fillId="0" borderId="1" xfId="0" applyFont="1" applyFill="1" applyBorder="1" applyAlignment="1">
      <alignment vertical="distributed"/>
    </xf>
    <xf numFmtId="165" fontId="11" fillId="0" borderId="1" xfId="1" applyNumberFormat="1" applyFont="1" applyFill="1" applyBorder="1" applyAlignment="1">
      <alignment horizontal="right" vertical="distributed"/>
    </xf>
    <xf numFmtId="0" fontId="1" fillId="0" borderId="0" xfId="0" applyFont="1" applyFill="1" applyAlignment="1">
      <alignment vertical="distributed"/>
    </xf>
    <xf numFmtId="0" fontId="1" fillId="0" borderId="1" xfId="0" applyFont="1" applyFill="1" applyBorder="1" applyAlignment="1">
      <alignment horizontal="left" vertical="distributed" wrapText="1" indent="3"/>
    </xf>
    <xf numFmtId="0" fontId="6" fillId="0" borderId="1" xfId="0" applyFont="1" applyFill="1" applyBorder="1" applyAlignment="1">
      <alignment horizontal="left" vertical="distributed" wrapText="1" indent="2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distributed"/>
    </xf>
    <xf numFmtId="166" fontId="1" fillId="0" borderId="1" xfId="0" applyNumberFormat="1" applyFont="1" applyFill="1" applyBorder="1" applyAlignment="1">
      <alignment horizontal="right" vertical="distributed"/>
    </xf>
    <xf numFmtId="0" fontId="6" fillId="0" borderId="1" xfId="0" applyFont="1" applyFill="1" applyBorder="1" applyAlignment="1">
      <alignment horizontal="left" vertical="distributed" wrapText="1"/>
    </xf>
    <xf numFmtId="0" fontId="1" fillId="0" borderId="1" xfId="0" applyFont="1" applyFill="1" applyBorder="1" applyAlignment="1">
      <alignment horizontal="right" vertical="distributed" wrapText="1"/>
    </xf>
    <xf numFmtId="167" fontId="1" fillId="0" borderId="1" xfId="0" applyNumberFormat="1" applyFont="1" applyFill="1" applyBorder="1" applyAlignment="1">
      <alignment horizontal="right" vertical="distributed" wrapText="1"/>
    </xf>
    <xf numFmtId="0" fontId="1" fillId="0" borderId="1" xfId="0" applyFont="1" applyFill="1" applyBorder="1" applyAlignment="1">
      <alignment horizontal="right" vertical="distributed"/>
    </xf>
    <xf numFmtId="1" fontId="1" fillId="0" borderId="1" xfId="0" applyNumberFormat="1" applyFont="1" applyFill="1" applyBorder="1" applyAlignment="1">
      <alignment horizontal="right" vertical="distributed"/>
    </xf>
    <xf numFmtId="0" fontId="6" fillId="0" borderId="4" xfId="0" applyFont="1" applyFill="1" applyBorder="1" applyAlignment="1">
      <alignment vertical="distributed"/>
    </xf>
    <xf numFmtId="167" fontId="1" fillId="0" borderId="1" xfId="0" applyNumberFormat="1" applyFont="1" applyFill="1" applyBorder="1" applyAlignment="1">
      <alignment vertical="distributed" wrapText="1"/>
    </xf>
    <xf numFmtId="0" fontId="7" fillId="0" borderId="0" xfId="0" applyFont="1" applyAlignment="1">
      <alignment horizontal="left" vertical="top" wrapText="1"/>
    </xf>
    <xf numFmtId="167" fontId="12" fillId="0" borderId="1" xfId="0" applyNumberFormat="1" applyFont="1" applyBorder="1" applyAlignment="1">
      <alignment vertical="distributed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distributed" wrapText="1"/>
    </xf>
    <xf numFmtId="0" fontId="9" fillId="0" borderId="0" xfId="0" applyFont="1" applyAlignment="1">
      <alignment horizontal="center" vertical="center" wrapText="1"/>
    </xf>
    <xf numFmtId="166" fontId="1" fillId="0" borderId="4" xfId="1" applyNumberFormat="1" applyFont="1" applyFill="1" applyBorder="1" applyAlignment="1">
      <alignment horizontal="center" vertical="distributed"/>
    </xf>
    <xf numFmtId="166" fontId="1" fillId="0" borderId="5" xfId="1" applyNumberFormat="1" applyFont="1" applyFill="1" applyBorder="1" applyAlignment="1">
      <alignment horizontal="center" vertical="distributed"/>
    </xf>
    <xf numFmtId="166" fontId="1" fillId="0" borderId="6" xfId="1" applyNumberFormat="1" applyFont="1" applyFill="1" applyBorder="1" applyAlignment="1">
      <alignment horizontal="center" vertical="distributed"/>
    </xf>
  </cellXfs>
  <cellStyles count="4">
    <cellStyle name="Обычный" xfId="0" builtinId="0"/>
    <cellStyle name="Обычный 2" xfId="2"/>
    <cellStyle name="Финансовый" xfId="3" builtinId="3"/>
    <cellStyle name="Финансовый 2" xfId="1"/>
  </cellStyles>
  <dxfs count="0"/>
  <tableStyles count="0" defaultTableStyle="TableStyleMedium2" defaultPivotStyle="PivotStyleLight16"/>
  <colors>
    <mruColors>
      <color rgb="FFEBF1DE"/>
      <color rgb="FFFDE9D9"/>
      <color rgb="FFE4DFEC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84"/>
  <sheetViews>
    <sheetView tabSelected="1" workbookViewId="0">
      <selection activeCell="O55" sqref="O55"/>
    </sheetView>
  </sheetViews>
  <sheetFormatPr defaultColWidth="9.109375" defaultRowHeight="15.6" x14ac:dyDescent="0.3"/>
  <cols>
    <col min="1" max="1" width="30.33203125" style="1" customWidth="1"/>
    <col min="2" max="2" width="12.77734375" style="2" customWidth="1"/>
    <col min="3" max="3" width="14.109375" style="2" customWidth="1"/>
    <col min="4" max="5" width="14.44140625" style="2" customWidth="1"/>
    <col min="6" max="7" width="14" style="34" customWidth="1"/>
    <col min="8" max="8" width="13.109375" style="1" customWidth="1"/>
    <col min="9" max="9" width="12.109375" style="1" customWidth="1"/>
    <col min="10" max="10" width="11.6640625" style="1" bestFit="1" customWidth="1"/>
    <col min="11" max="11" width="14.33203125" style="1" customWidth="1"/>
    <col min="12" max="16384" width="9.109375" style="1"/>
  </cols>
  <sheetData>
    <row r="1" spans="1:10" ht="51" customHeight="1" x14ac:dyDescent="0.3">
      <c r="A1" s="55" t="s">
        <v>14</v>
      </c>
      <c r="B1" s="55"/>
      <c r="C1" s="55"/>
      <c r="D1" s="55"/>
      <c r="E1" s="55"/>
      <c r="F1" s="55"/>
      <c r="G1" s="55"/>
      <c r="H1" s="55"/>
      <c r="I1" s="55"/>
    </row>
    <row r="2" spans="1:10" ht="15" customHeight="1" x14ac:dyDescent="0.3">
      <c r="A2" s="54"/>
      <c r="B2" s="54"/>
      <c r="C2" s="54"/>
      <c r="D2" s="54"/>
      <c r="E2" s="54"/>
      <c r="F2" s="35"/>
      <c r="G2" s="35"/>
      <c r="I2" s="24" t="s">
        <v>17</v>
      </c>
    </row>
    <row r="3" spans="1:10" ht="30.45" customHeight="1" x14ac:dyDescent="0.3">
      <c r="A3" s="3" t="s">
        <v>0</v>
      </c>
      <c r="B3" s="28" t="s">
        <v>25</v>
      </c>
      <c r="C3" s="28" t="s">
        <v>26</v>
      </c>
      <c r="D3" s="29" t="s">
        <v>27</v>
      </c>
      <c r="E3" s="28" t="s">
        <v>28</v>
      </c>
      <c r="F3" s="30" t="s">
        <v>29</v>
      </c>
      <c r="G3" s="30" t="s">
        <v>30</v>
      </c>
      <c r="H3" s="30" t="s">
        <v>22</v>
      </c>
      <c r="I3" s="31" t="s">
        <v>32</v>
      </c>
    </row>
    <row r="4" spans="1:10" ht="31.5" customHeight="1" x14ac:dyDescent="0.3">
      <c r="A4" s="23" t="s">
        <v>15</v>
      </c>
      <c r="B4" s="9"/>
      <c r="C4" s="9"/>
      <c r="D4" s="9"/>
      <c r="E4" s="9"/>
      <c r="F4" s="14"/>
      <c r="G4" s="14"/>
      <c r="H4" s="25"/>
      <c r="I4" s="32"/>
    </row>
    <row r="5" spans="1:10" ht="17.25" customHeight="1" x14ac:dyDescent="0.3">
      <c r="A5" s="4" t="s">
        <v>5</v>
      </c>
      <c r="B5" s="9">
        <v>729</v>
      </c>
      <c r="C5" s="9">
        <v>668</v>
      </c>
      <c r="D5" s="9">
        <v>654</v>
      </c>
      <c r="E5" s="9">
        <v>671</v>
      </c>
      <c r="F5" s="9">
        <v>623</v>
      </c>
      <c r="G5" s="9">
        <v>592</v>
      </c>
      <c r="H5" s="27">
        <v>836</v>
      </c>
      <c r="I5" s="33">
        <f>G5/F5*100</f>
        <v>95.024077046548967</v>
      </c>
    </row>
    <row r="6" spans="1:10" ht="18" customHeight="1" x14ac:dyDescent="0.3">
      <c r="A6" s="4" t="s">
        <v>6</v>
      </c>
      <c r="B6" s="9">
        <v>7037</v>
      </c>
      <c r="C6" s="9">
        <v>7381</v>
      </c>
      <c r="D6" s="9">
        <v>7753</v>
      </c>
      <c r="E6" s="9">
        <v>7810</v>
      </c>
      <c r="F6" s="9">
        <v>7869</v>
      </c>
      <c r="G6" s="9">
        <v>8331</v>
      </c>
      <c r="H6" s="27">
        <v>9200</v>
      </c>
      <c r="I6" s="33">
        <f t="shared" ref="I6:I38" si="0">G6/F6*100</f>
        <v>105.87113991612658</v>
      </c>
    </row>
    <row r="7" spans="1:10" ht="15.75" customHeight="1" x14ac:dyDescent="0.3">
      <c r="A7" s="39" t="s">
        <v>7</v>
      </c>
      <c r="B7" s="9">
        <v>5182</v>
      </c>
      <c r="C7" s="9">
        <v>5865</v>
      </c>
      <c r="D7" s="9">
        <v>6051</v>
      </c>
      <c r="E7" s="9">
        <v>6247</v>
      </c>
      <c r="F7" s="9">
        <v>3355</v>
      </c>
      <c r="G7" s="9">
        <v>3473</v>
      </c>
      <c r="H7" s="27">
        <v>6994</v>
      </c>
      <c r="I7" s="33">
        <f t="shared" si="0"/>
        <v>103.51713859910581</v>
      </c>
      <c r="J7" s="38"/>
    </row>
    <row r="8" spans="1:10" ht="15.75" customHeight="1" x14ac:dyDescent="0.3">
      <c r="A8" s="39" t="s">
        <v>8</v>
      </c>
      <c r="B8" s="9">
        <v>1481</v>
      </c>
      <c r="C8" s="9">
        <v>1628</v>
      </c>
      <c r="D8" s="9">
        <v>1668</v>
      </c>
      <c r="E8" s="9">
        <v>1699</v>
      </c>
      <c r="F8" s="9">
        <v>1734</v>
      </c>
      <c r="G8" s="9">
        <v>1778</v>
      </c>
      <c r="H8" s="27">
        <v>1869.3</v>
      </c>
      <c r="I8" s="33">
        <f t="shared" si="0"/>
        <v>102.53748558246829</v>
      </c>
      <c r="J8" s="38"/>
    </row>
    <row r="9" spans="1:10" ht="17.25" customHeight="1" x14ac:dyDescent="0.3">
      <c r="A9" s="39" t="s">
        <v>9</v>
      </c>
      <c r="B9" s="9">
        <v>29887</v>
      </c>
      <c r="C9" s="9">
        <v>31360</v>
      </c>
      <c r="D9" s="9">
        <v>32226</v>
      </c>
      <c r="E9" s="9">
        <v>32339</v>
      </c>
      <c r="F9" s="9">
        <v>32984</v>
      </c>
      <c r="G9" s="9">
        <v>33811</v>
      </c>
      <c r="H9" s="27">
        <v>33363</v>
      </c>
      <c r="I9" s="33">
        <f t="shared" si="0"/>
        <v>102.50727625515401</v>
      </c>
      <c r="J9" s="38"/>
    </row>
    <row r="10" spans="1:10" ht="26.55" customHeight="1" x14ac:dyDescent="0.3">
      <c r="A10" s="40" t="s">
        <v>10</v>
      </c>
      <c r="B10" s="10">
        <f t="shared" ref="B10:H10" si="1">SUM(B5:B9)</f>
        <v>44316</v>
      </c>
      <c r="C10" s="10">
        <f t="shared" si="1"/>
        <v>46902</v>
      </c>
      <c r="D10" s="10">
        <f t="shared" si="1"/>
        <v>48352</v>
      </c>
      <c r="E10" s="10">
        <f t="shared" si="1"/>
        <v>48766</v>
      </c>
      <c r="F10" s="37">
        <f>SUM(F5:F9)</f>
        <v>46565</v>
      </c>
      <c r="G10" s="37">
        <v>47984</v>
      </c>
      <c r="H10" s="10">
        <f t="shared" si="1"/>
        <v>52262.3</v>
      </c>
      <c r="I10" s="52">
        <f t="shared" si="0"/>
        <v>103.04735316224631</v>
      </c>
      <c r="J10" s="38"/>
    </row>
    <row r="11" spans="1:10" ht="37.200000000000003" customHeight="1" x14ac:dyDescent="0.3">
      <c r="A11" s="41" t="s">
        <v>16</v>
      </c>
      <c r="B11" s="15"/>
      <c r="C11" s="14"/>
      <c r="D11" s="14"/>
      <c r="E11" s="14"/>
      <c r="F11" s="14"/>
      <c r="G11" s="14"/>
      <c r="H11" s="42"/>
      <c r="I11" s="32"/>
      <c r="J11" s="38"/>
    </row>
    <row r="12" spans="1:10" ht="17.25" customHeight="1" x14ac:dyDescent="0.3">
      <c r="A12" s="39" t="s">
        <v>5</v>
      </c>
      <c r="B12" s="14">
        <v>100</v>
      </c>
      <c r="C12" s="6">
        <v>107.3</v>
      </c>
      <c r="D12" s="6">
        <v>107.7</v>
      </c>
      <c r="E12" s="6">
        <v>111</v>
      </c>
      <c r="F12" s="6">
        <v>103</v>
      </c>
      <c r="G12" s="6">
        <v>100</v>
      </c>
      <c r="H12" s="43">
        <v>128</v>
      </c>
      <c r="I12" s="33">
        <f t="shared" si="0"/>
        <v>97.087378640776706</v>
      </c>
      <c r="J12" s="38"/>
    </row>
    <row r="13" spans="1:10" ht="15.75" customHeight="1" x14ac:dyDescent="0.3">
      <c r="A13" s="39" t="s">
        <v>6</v>
      </c>
      <c r="B13" s="14">
        <v>1146.0999999999999</v>
      </c>
      <c r="C13" s="6">
        <v>1235.5999999999999</v>
      </c>
      <c r="D13" s="6">
        <v>1281.2</v>
      </c>
      <c r="E13" s="6">
        <v>1250</v>
      </c>
      <c r="F13" s="6">
        <v>1220</v>
      </c>
      <c r="G13" s="6">
        <v>1273</v>
      </c>
      <c r="H13" s="43">
        <v>1404</v>
      </c>
      <c r="I13" s="33">
        <f t="shared" si="0"/>
        <v>104.34426229508196</v>
      </c>
      <c r="J13" s="38"/>
    </row>
    <row r="14" spans="1:10" ht="15.75" customHeight="1" x14ac:dyDescent="0.3">
      <c r="A14" s="39" t="s">
        <v>7</v>
      </c>
      <c r="B14" s="14">
        <v>931</v>
      </c>
      <c r="C14" s="6">
        <v>1120.5999999999999</v>
      </c>
      <c r="D14" s="6">
        <v>1168.5999999999999</v>
      </c>
      <c r="E14" s="6">
        <v>1231</v>
      </c>
      <c r="F14" s="6">
        <v>1045</v>
      </c>
      <c r="G14" s="6">
        <v>1120</v>
      </c>
      <c r="H14" s="43">
        <v>1352</v>
      </c>
      <c r="I14" s="33">
        <f t="shared" si="0"/>
        <v>107.17703349282297</v>
      </c>
      <c r="J14" s="38"/>
    </row>
    <row r="15" spans="1:10" ht="15.75" customHeight="1" x14ac:dyDescent="0.3">
      <c r="A15" s="39" t="s">
        <v>8</v>
      </c>
      <c r="B15" s="14">
        <v>208</v>
      </c>
      <c r="C15" s="6">
        <v>226.2</v>
      </c>
      <c r="D15" s="6">
        <v>230.3</v>
      </c>
      <c r="E15" s="6">
        <v>235</v>
      </c>
      <c r="F15" s="6">
        <v>248</v>
      </c>
      <c r="G15" s="6">
        <v>253</v>
      </c>
      <c r="H15" s="43">
        <v>263</v>
      </c>
      <c r="I15" s="33">
        <f t="shared" si="0"/>
        <v>102.01612903225808</v>
      </c>
      <c r="J15" s="38"/>
    </row>
    <row r="16" spans="1:10" ht="15.75" customHeight="1" x14ac:dyDescent="0.3">
      <c r="A16" s="39" t="s">
        <v>9</v>
      </c>
      <c r="B16" s="14">
        <v>9519</v>
      </c>
      <c r="C16" s="6">
        <v>10866.3</v>
      </c>
      <c r="D16" s="6">
        <v>11222</v>
      </c>
      <c r="E16" s="6">
        <v>11346</v>
      </c>
      <c r="F16" s="6">
        <v>11744</v>
      </c>
      <c r="G16" s="6">
        <v>12001</v>
      </c>
      <c r="H16" s="43">
        <v>12144</v>
      </c>
      <c r="I16" s="33">
        <f t="shared" si="0"/>
        <v>102.18835149863762</v>
      </c>
      <c r="J16" s="38"/>
    </row>
    <row r="17" spans="1:10" ht="25.8" customHeight="1" x14ac:dyDescent="0.3">
      <c r="A17" s="40" t="s">
        <v>10</v>
      </c>
      <c r="B17" s="16">
        <f t="shared" ref="B17:H17" si="2">SUM(B12:B16)</f>
        <v>11904.1</v>
      </c>
      <c r="C17" s="7">
        <f t="shared" si="2"/>
        <v>13556</v>
      </c>
      <c r="D17" s="7">
        <f t="shared" si="2"/>
        <v>14009.8</v>
      </c>
      <c r="E17" s="7">
        <v>14172</v>
      </c>
      <c r="F17" s="7">
        <f>SUM(F12:F16)</f>
        <v>14360</v>
      </c>
      <c r="G17" s="7">
        <f>SUM(G12:G16)</f>
        <v>14747</v>
      </c>
      <c r="H17" s="7">
        <f t="shared" si="2"/>
        <v>15291</v>
      </c>
      <c r="I17" s="52">
        <f t="shared" si="0"/>
        <v>102.6949860724234</v>
      </c>
      <c r="J17" s="38"/>
    </row>
    <row r="18" spans="1:10" ht="28.8" customHeight="1" x14ac:dyDescent="0.3">
      <c r="A18" s="44" t="s">
        <v>11</v>
      </c>
      <c r="B18" s="14"/>
      <c r="C18" s="14"/>
      <c r="D18" s="14"/>
      <c r="E18" s="14"/>
      <c r="F18" s="11"/>
      <c r="G18" s="11"/>
      <c r="H18" s="42"/>
      <c r="I18" s="32"/>
      <c r="J18" s="38"/>
    </row>
    <row r="19" spans="1:10" ht="17.25" customHeight="1" x14ac:dyDescent="0.3">
      <c r="A19" s="39" t="s">
        <v>5</v>
      </c>
      <c r="B19" s="6">
        <v>1007.6</v>
      </c>
      <c r="C19" s="6">
        <v>621.6</v>
      </c>
      <c r="D19" s="6">
        <v>692.8</v>
      </c>
      <c r="E19" s="6">
        <v>619.6</v>
      </c>
      <c r="F19" s="6">
        <v>610.6</v>
      </c>
      <c r="G19" s="6">
        <v>607.5</v>
      </c>
      <c r="H19" s="43">
        <v>742</v>
      </c>
      <c r="I19" s="33">
        <f t="shared" si="0"/>
        <v>99.492302653128064</v>
      </c>
      <c r="J19" s="38"/>
    </row>
    <row r="20" spans="1:10" ht="18" customHeight="1" x14ac:dyDescent="0.3">
      <c r="A20" s="39" t="s">
        <v>6</v>
      </c>
      <c r="B20" s="6">
        <v>2277</v>
      </c>
      <c r="C20" s="6">
        <v>2952</v>
      </c>
      <c r="D20" s="6">
        <v>2796.4</v>
      </c>
      <c r="E20" s="6">
        <v>2724.5</v>
      </c>
      <c r="F20" s="6">
        <v>2863.1</v>
      </c>
      <c r="G20" s="6">
        <v>2801.2</v>
      </c>
      <c r="H20" s="43">
        <v>1900</v>
      </c>
      <c r="I20" s="33">
        <f t="shared" si="0"/>
        <v>97.838007753833253</v>
      </c>
      <c r="J20" s="38"/>
    </row>
    <row r="21" spans="1:10" ht="18" customHeight="1" x14ac:dyDescent="0.3">
      <c r="A21" s="39" t="s">
        <v>7</v>
      </c>
      <c r="B21" s="6">
        <v>3564.9</v>
      </c>
      <c r="C21" s="6">
        <v>4355.2</v>
      </c>
      <c r="D21" s="6">
        <v>4590.8999999999996</v>
      </c>
      <c r="E21" s="6">
        <v>4768.5</v>
      </c>
      <c r="F21" s="6">
        <v>4792.6000000000004</v>
      </c>
      <c r="G21" s="6">
        <v>4741.1000000000004</v>
      </c>
      <c r="H21" s="43">
        <v>4570</v>
      </c>
      <c r="I21" s="33">
        <f t="shared" si="0"/>
        <v>98.925426699495063</v>
      </c>
      <c r="J21" s="38"/>
    </row>
    <row r="22" spans="1:10" ht="18" customHeight="1" x14ac:dyDescent="0.3">
      <c r="A22" s="39" t="s">
        <v>8</v>
      </c>
      <c r="B22" s="6">
        <v>1052.0999999999999</v>
      </c>
      <c r="C22" s="6">
        <v>1133.5999999999999</v>
      </c>
      <c r="D22" s="6">
        <v>1131.2</v>
      </c>
      <c r="E22" s="6">
        <v>1114.0999999999999</v>
      </c>
      <c r="F22" s="6">
        <v>1163.5999999999999</v>
      </c>
      <c r="G22" s="6">
        <v>1216.7</v>
      </c>
      <c r="H22" s="43">
        <v>1151</v>
      </c>
      <c r="I22" s="33">
        <f t="shared" si="0"/>
        <v>104.56342385699556</v>
      </c>
      <c r="J22" s="38"/>
    </row>
    <row r="23" spans="1:10" ht="18" customHeight="1" x14ac:dyDescent="0.3">
      <c r="A23" s="39" t="s">
        <v>9</v>
      </c>
      <c r="B23" s="6">
        <v>13185.3</v>
      </c>
      <c r="C23" s="6">
        <v>14104.5</v>
      </c>
      <c r="D23" s="6">
        <v>13864</v>
      </c>
      <c r="E23" s="6">
        <v>13029</v>
      </c>
      <c r="F23" s="6">
        <v>13613.8</v>
      </c>
      <c r="G23" s="6">
        <v>13843.9</v>
      </c>
      <c r="H23" s="43">
        <v>17354</v>
      </c>
      <c r="I23" s="33">
        <f t="shared" si="0"/>
        <v>101.69019671215973</v>
      </c>
      <c r="J23" s="38"/>
    </row>
    <row r="24" spans="1:10" ht="22.8" customHeight="1" x14ac:dyDescent="0.3">
      <c r="A24" s="40" t="s">
        <v>10</v>
      </c>
      <c r="B24" s="7">
        <f t="shared" ref="B24:H24" si="3">SUM(B19:B23)</f>
        <v>21086.9</v>
      </c>
      <c r="C24" s="7">
        <f t="shared" si="3"/>
        <v>23166.9</v>
      </c>
      <c r="D24" s="7">
        <f>SUM(D19:D23)</f>
        <v>23075.3</v>
      </c>
      <c r="E24" s="7">
        <f>SUM(E19:E23)</f>
        <v>22255.7</v>
      </c>
      <c r="F24" s="7">
        <f>SUM(F19:F23)</f>
        <v>23043.699999999997</v>
      </c>
      <c r="G24" s="7">
        <f>SUM(G19:G23)</f>
        <v>23210.400000000001</v>
      </c>
      <c r="H24" s="7">
        <f t="shared" si="3"/>
        <v>25717</v>
      </c>
      <c r="I24" s="52">
        <f t="shared" si="0"/>
        <v>100.72340813324251</v>
      </c>
      <c r="J24" s="38"/>
    </row>
    <row r="25" spans="1:10" ht="21" customHeight="1" x14ac:dyDescent="0.3">
      <c r="A25" s="36" t="s">
        <v>12</v>
      </c>
      <c r="B25" s="11"/>
      <c r="C25" s="11"/>
      <c r="D25" s="11"/>
      <c r="E25" s="11"/>
      <c r="F25" s="11"/>
      <c r="G25" s="11"/>
      <c r="H25" s="42"/>
      <c r="I25" s="32"/>
      <c r="J25" s="38"/>
    </row>
    <row r="26" spans="1:10" ht="15.75" customHeight="1" x14ac:dyDescent="0.3">
      <c r="A26" s="39" t="s">
        <v>5</v>
      </c>
      <c r="B26" s="8">
        <v>377.1</v>
      </c>
      <c r="C26" s="8">
        <v>290.60000000000002</v>
      </c>
      <c r="D26" s="8">
        <v>274.3</v>
      </c>
      <c r="E26" s="6">
        <v>323</v>
      </c>
      <c r="F26" s="6">
        <v>346.3</v>
      </c>
      <c r="G26" s="6">
        <v>361.2</v>
      </c>
      <c r="H26" s="43">
        <v>475</v>
      </c>
      <c r="I26" s="33">
        <f t="shared" si="0"/>
        <v>104.30262777938204</v>
      </c>
      <c r="J26" s="38"/>
    </row>
    <row r="27" spans="1:10" ht="17.25" customHeight="1" x14ac:dyDescent="0.3">
      <c r="A27" s="39" t="s">
        <v>6</v>
      </c>
      <c r="B27" s="8">
        <v>551.9</v>
      </c>
      <c r="C27" s="8">
        <v>534.70000000000005</v>
      </c>
      <c r="D27" s="8">
        <v>770.3</v>
      </c>
      <c r="E27" s="6">
        <v>609.5</v>
      </c>
      <c r="F27" s="6">
        <v>820</v>
      </c>
      <c r="G27" s="6">
        <v>643</v>
      </c>
      <c r="H27" s="43">
        <v>687</v>
      </c>
      <c r="I27" s="33">
        <f t="shared" si="0"/>
        <v>78.41463414634147</v>
      </c>
      <c r="J27" s="38"/>
    </row>
    <row r="28" spans="1:10" ht="17.25" customHeight="1" x14ac:dyDescent="0.3">
      <c r="A28" s="39" t="s">
        <v>7</v>
      </c>
      <c r="B28" s="8">
        <v>216.8</v>
      </c>
      <c r="C28" s="8">
        <v>304.8</v>
      </c>
      <c r="D28" s="8">
        <v>350.1</v>
      </c>
      <c r="E28" s="6">
        <v>356.3</v>
      </c>
      <c r="F28" s="6">
        <v>360.5</v>
      </c>
      <c r="G28" s="6">
        <v>352.3</v>
      </c>
      <c r="H28" s="43">
        <v>482</v>
      </c>
      <c r="I28" s="33">
        <f t="shared" si="0"/>
        <v>97.725381414701801</v>
      </c>
      <c r="J28" s="38"/>
    </row>
    <row r="29" spans="1:10" ht="15.75" customHeight="1" x14ac:dyDescent="0.3">
      <c r="A29" s="39" t="s">
        <v>8</v>
      </c>
      <c r="B29" s="8">
        <v>209.1</v>
      </c>
      <c r="C29" s="8">
        <v>269.5</v>
      </c>
      <c r="D29" s="8">
        <v>278</v>
      </c>
      <c r="E29" s="6">
        <v>266.39999999999998</v>
      </c>
      <c r="F29" s="6">
        <v>275.5</v>
      </c>
      <c r="G29" s="6">
        <v>278.8</v>
      </c>
      <c r="H29" s="43">
        <v>291.60000000000002</v>
      </c>
      <c r="I29" s="33">
        <f t="shared" si="0"/>
        <v>101.19782214156081</v>
      </c>
      <c r="J29" s="38"/>
    </row>
    <row r="30" spans="1:10" ht="15.75" customHeight="1" x14ac:dyDescent="0.3">
      <c r="A30" s="39" t="s">
        <v>9</v>
      </c>
      <c r="B30" s="8">
        <v>2676.1</v>
      </c>
      <c r="C30" s="8">
        <v>3500</v>
      </c>
      <c r="D30" s="8">
        <v>3661.8</v>
      </c>
      <c r="E30" s="6">
        <v>4039.2</v>
      </c>
      <c r="F30" s="6">
        <v>4244</v>
      </c>
      <c r="G30" s="6">
        <v>4199.7</v>
      </c>
      <c r="H30" s="43">
        <v>4971</v>
      </c>
      <c r="I30" s="33">
        <f t="shared" si="0"/>
        <v>98.956173421300647</v>
      </c>
      <c r="J30" s="38"/>
    </row>
    <row r="31" spans="1:10" ht="18.45" customHeight="1" x14ac:dyDescent="0.3">
      <c r="A31" s="40" t="s">
        <v>10</v>
      </c>
      <c r="B31" s="19">
        <f t="shared" ref="B31:H31" si="4">SUM(B26:B30)</f>
        <v>4031</v>
      </c>
      <c r="C31" s="19">
        <f t="shared" si="4"/>
        <v>4899.6000000000004</v>
      </c>
      <c r="D31" s="19">
        <f t="shared" si="4"/>
        <v>5334.5</v>
      </c>
      <c r="E31" s="7">
        <f t="shared" si="4"/>
        <v>5594.4</v>
      </c>
      <c r="F31" s="7">
        <f>SUM(F26:F30)</f>
        <v>6046.3</v>
      </c>
      <c r="G31" s="7">
        <v>5834.9</v>
      </c>
      <c r="H31" s="7">
        <f t="shared" si="4"/>
        <v>6906.6</v>
      </c>
      <c r="I31" s="52">
        <f t="shared" si="0"/>
        <v>96.503646858409269</v>
      </c>
      <c r="J31" s="38"/>
    </row>
    <row r="32" spans="1:10" ht="19.8" customHeight="1" x14ac:dyDescent="0.3">
      <c r="A32" s="36" t="s">
        <v>20</v>
      </c>
      <c r="B32" s="14"/>
      <c r="C32" s="14"/>
      <c r="D32" s="14"/>
      <c r="E32" s="14"/>
      <c r="F32" s="11"/>
      <c r="G32" s="11"/>
      <c r="H32" s="42"/>
      <c r="I32" s="32"/>
      <c r="J32" s="38"/>
    </row>
    <row r="33" spans="1:10" ht="18.75" customHeight="1" x14ac:dyDescent="0.3">
      <c r="A33" s="39" t="s">
        <v>5</v>
      </c>
      <c r="B33" s="6">
        <v>286.8</v>
      </c>
      <c r="C33" s="45">
        <v>128</v>
      </c>
      <c r="D33" s="46">
        <v>126.6</v>
      </c>
      <c r="E33" s="8">
        <v>131.80000000000001</v>
      </c>
      <c r="F33" s="21">
        <v>124.6</v>
      </c>
      <c r="G33" s="21">
        <v>116.7</v>
      </c>
      <c r="H33" s="47">
        <v>179</v>
      </c>
      <c r="I33" s="33">
        <f t="shared" si="0"/>
        <v>93.659711075441422</v>
      </c>
      <c r="J33" s="38"/>
    </row>
    <row r="34" spans="1:10" x14ac:dyDescent="0.3">
      <c r="A34" s="39" t="s">
        <v>6</v>
      </c>
      <c r="B34" s="6">
        <v>0.5</v>
      </c>
      <c r="C34" s="45">
        <v>0.7</v>
      </c>
      <c r="D34" s="45">
        <v>0.7</v>
      </c>
      <c r="E34" s="45">
        <v>1.3</v>
      </c>
      <c r="F34" s="21">
        <v>0.4</v>
      </c>
      <c r="G34" s="21">
        <v>0.5</v>
      </c>
      <c r="H34" s="45" t="s">
        <v>13</v>
      </c>
      <c r="I34" s="33">
        <f t="shared" si="0"/>
        <v>125</v>
      </c>
      <c r="J34" s="38"/>
    </row>
    <row r="35" spans="1:10" ht="19.5" customHeight="1" x14ac:dyDescent="0.3">
      <c r="A35" s="39" t="s">
        <v>7</v>
      </c>
      <c r="B35" s="20">
        <v>2087.6</v>
      </c>
      <c r="C35" s="21">
        <v>2382.1</v>
      </c>
      <c r="D35" s="21">
        <v>2425.1</v>
      </c>
      <c r="E35" s="21">
        <v>2778.6</v>
      </c>
      <c r="F35" s="21">
        <v>2560.3000000000002</v>
      </c>
      <c r="G35" s="21">
        <v>2806.7</v>
      </c>
      <c r="H35" s="6" t="s">
        <v>19</v>
      </c>
      <c r="I35" s="33">
        <f t="shared" si="0"/>
        <v>109.62387220247625</v>
      </c>
      <c r="J35" s="38"/>
    </row>
    <row r="36" spans="1:10" ht="19.5" customHeight="1" x14ac:dyDescent="0.3">
      <c r="A36" s="39" t="s">
        <v>8</v>
      </c>
      <c r="B36" s="20">
        <v>248.5</v>
      </c>
      <c r="C36" s="21">
        <v>245.8</v>
      </c>
      <c r="D36" s="21">
        <v>261.5</v>
      </c>
      <c r="E36" s="21">
        <v>225</v>
      </c>
      <c r="F36" s="21">
        <v>226.1</v>
      </c>
      <c r="G36" s="21">
        <v>235.6</v>
      </c>
      <c r="H36" s="6">
        <v>251.7</v>
      </c>
      <c r="I36" s="33">
        <f t="shared" si="0"/>
        <v>104.20168067226892</v>
      </c>
      <c r="J36" s="38"/>
    </row>
    <row r="37" spans="1:10" ht="20.25" customHeight="1" x14ac:dyDescent="0.3">
      <c r="A37" s="39" t="s">
        <v>9</v>
      </c>
      <c r="B37" s="20">
        <v>1782.5</v>
      </c>
      <c r="C37" s="21">
        <v>1785.3</v>
      </c>
      <c r="D37" s="21">
        <v>1584.3</v>
      </c>
      <c r="E37" s="21">
        <v>1898.8</v>
      </c>
      <c r="F37" s="21">
        <v>1635.4</v>
      </c>
      <c r="G37" s="21">
        <v>1688.5</v>
      </c>
      <c r="H37" s="6" t="s">
        <v>19</v>
      </c>
      <c r="I37" s="33">
        <f t="shared" si="0"/>
        <v>103.24691207044148</v>
      </c>
      <c r="J37" s="38"/>
    </row>
    <row r="38" spans="1:10" ht="18.45" customHeight="1" x14ac:dyDescent="0.3">
      <c r="A38" s="40" t="s">
        <v>10</v>
      </c>
      <c r="B38" s="22">
        <f t="shared" ref="B38:E38" si="5">SUM(B33:B37)</f>
        <v>4405.8999999999996</v>
      </c>
      <c r="C38" s="22">
        <f t="shared" si="5"/>
        <v>4541.8999999999996</v>
      </c>
      <c r="D38" s="22">
        <f t="shared" si="5"/>
        <v>4398.2</v>
      </c>
      <c r="E38" s="22">
        <f t="shared" si="5"/>
        <v>5035.5</v>
      </c>
      <c r="F38" s="22">
        <f>SUM(F33:F37)</f>
        <v>4546.8</v>
      </c>
      <c r="G38" s="22">
        <f>SUM(G33:G37)</f>
        <v>4848</v>
      </c>
      <c r="H38" s="6" t="s">
        <v>19</v>
      </c>
      <c r="I38" s="52">
        <f t="shared" si="0"/>
        <v>106.62443916600685</v>
      </c>
      <c r="J38" s="38"/>
    </row>
    <row r="39" spans="1:10" ht="19.2" customHeight="1" x14ac:dyDescent="0.3">
      <c r="A39" s="36" t="s">
        <v>1</v>
      </c>
      <c r="B39" s="11"/>
      <c r="C39" s="11"/>
      <c r="D39" s="11"/>
      <c r="E39" s="11"/>
      <c r="F39" s="11"/>
      <c r="G39" s="11"/>
      <c r="H39" s="42"/>
      <c r="I39" s="32"/>
      <c r="J39" s="38"/>
    </row>
    <row r="40" spans="1:10" ht="14.55" customHeight="1" x14ac:dyDescent="0.3">
      <c r="A40" s="39" t="s">
        <v>5</v>
      </c>
      <c r="B40" s="56" t="s">
        <v>18</v>
      </c>
      <c r="C40" s="57"/>
      <c r="D40" s="57"/>
      <c r="E40" s="57"/>
      <c r="F40" s="57"/>
      <c r="G40" s="57"/>
      <c r="H40" s="58"/>
      <c r="I40" s="32"/>
      <c r="J40" s="38"/>
    </row>
    <row r="41" spans="1:10" ht="15" customHeight="1" x14ac:dyDescent="0.3">
      <c r="A41" s="39" t="s">
        <v>6</v>
      </c>
      <c r="B41" s="56" t="s">
        <v>18</v>
      </c>
      <c r="C41" s="57"/>
      <c r="D41" s="57"/>
      <c r="E41" s="57"/>
      <c r="F41" s="57"/>
      <c r="G41" s="57"/>
      <c r="H41" s="58"/>
      <c r="I41" s="32"/>
      <c r="J41" s="38"/>
    </row>
    <row r="42" spans="1:10" ht="20.25" customHeight="1" x14ac:dyDescent="0.3">
      <c r="A42" s="39" t="s">
        <v>7</v>
      </c>
      <c r="B42" s="13">
        <v>442</v>
      </c>
      <c r="C42" s="13">
        <v>560.70000000000005</v>
      </c>
      <c r="D42" s="13">
        <v>556.79999999999995</v>
      </c>
      <c r="E42" s="6">
        <v>503.7</v>
      </c>
      <c r="F42" s="6">
        <v>431.4</v>
      </c>
      <c r="G42" s="6">
        <v>485.2</v>
      </c>
      <c r="H42" s="6" t="s">
        <v>19</v>
      </c>
      <c r="I42" s="33">
        <f t="shared" ref="I42:I66" si="6">G42/F42*100</f>
        <v>112.47102457116365</v>
      </c>
      <c r="J42" s="38"/>
    </row>
    <row r="43" spans="1:10" ht="18.75" customHeight="1" x14ac:dyDescent="0.3">
      <c r="A43" s="39" t="s">
        <v>8</v>
      </c>
      <c r="B43" s="13">
        <v>30</v>
      </c>
      <c r="C43" s="13">
        <v>41.2</v>
      </c>
      <c r="D43" s="13">
        <v>44.5</v>
      </c>
      <c r="E43" s="6">
        <v>46.3</v>
      </c>
      <c r="F43" s="6">
        <v>44.2</v>
      </c>
      <c r="G43" s="6">
        <v>46.8</v>
      </c>
      <c r="H43" s="6" t="s">
        <v>19</v>
      </c>
      <c r="I43" s="33">
        <f t="shared" si="6"/>
        <v>105.88235294117645</v>
      </c>
      <c r="J43" s="38"/>
    </row>
    <row r="44" spans="1:10" ht="18.75" customHeight="1" x14ac:dyDescent="0.3">
      <c r="A44" s="39" t="s">
        <v>9</v>
      </c>
      <c r="B44" s="13">
        <v>1110</v>
      </c>
      <c r="C44" s="13">
        <v>1099</v>
      </c>
      <c r="D44" s="13">
        <v>1142</v>
      </c>
      <c r="E44" s="6">
        <v>1076</v>
      </c>
      <c r="F44" s="6">
        <v>920.1</v>
      </c>
      <c r="G44" s="6">
        <v>1073</v>
      </c>
      <c r="H44" s="6" t="s">
        <v>19</v>
      </c>
      <c r="I44" s="33">
        <f t="shared" si="6"/>
        <v>116.61775893924573</v>
      </c>
      <c r="J44" s="38"/>
    </row>
    <row r="45" spans="1:10" ht="18.45" customHeight="1" x14ac:dyDescent="0.3">
      <c r="A45" s="40" t="s">
        <v>10</v>
      </c>
      <c r="B45" s="17">
        <v>1562</v>
      </c>
      <c r="C45" s="17">
        <f t="shared" ref="C45:G45" si="7">SUM(C40:C44)</f>
        <v>1700.9</v>
      </c>
      <c r="D45" s="19">
        <f t="shared" si="7"/>
        <v>1743.3</v>
      </c>
      <c r="E45" s="19">
        <f t="shared" si="7"/>
        <v>1626</v>
      </c>
      <c r="F45" s="19">
        <f t="shared" si="7"/>
        <v>1395.7</v>
      </c>
      <c r="G45" s="19">
        <f t="shared" si="7"/>
        <v>1605</v>
      </c>
      <c r="H45" s="6" t="s">
        <v>19</v>
      </c>
      <c r="I45" s="52">
        <f t="shared" si="6"/>
        <v>114.99605932506984</v>
      </c>
      <c r="J45" s="38"/>
    </row>
    <row r="46" spans="1:10" ht="20.55" customHeight="1" x14ac:dyDescent="0.3">
      <c r="A46" s="36" t="s">
        <v>2</v>
      </c>
      <c r="B46" s="11"/>
      <c r="C46" s="11"/>
      <c r="D46" s="11"/>
      <c r="E46" s="11"/>
      <c r="F46" s="11"/>
      <c r="G46" s="11"/>
      <c r="H46" s="42"/>
      <c r="I46" s="32"/>
      <c r="J46" s="38"/>
    </row>
    <row r="47" spans="1:10" ht="16.5" customHeight="1" x14ac:dyDescent="0.3">
      <c r="A47" s="39" t="s">
        <v>5</v>
      </c>
      <c r="B47" s="13">
        <v>53.2</v>
      </c>
      <c r="C47" s="6">
        <v>60</v>
      </c>
      <c r="D47" s="6">
        <v>28.8</v>
      </c>
      <c r="E47" s="6">
        <v>23.3</v>
      </c>
      <c r="F47" s="13">
        <v>66.7</v>
      </c>
      <c r="G47" s="13">
        <v>29.7</v>
      </c>
      <c r="H47" s="48">
        <v>70</v>
      </c>
      <c r="I47" s="33">
        <f t="shared" si="6"/>
        <v>44.527736131934034</v>
      </c>
      <c r="J47" s="38"/>
    </row>
    <row r="48" spans="1:10" ht="16.5" customHeight="1" x14ac:dyDescent="0.3">
      <c r="A48" s="39" t="s">
        <v>6</v>
      </c>
      <c r="B48" s="13">
        <v>654.1</v>
      </c>
      <c r="C48" s="6">
        <v>639.20000000000005</v>
      </c>
      <c r="D48" s="6">
        <v>573.20000000000005</v>
      </c>
      <c r="E48" s="6">
        <v>530.29999999999995</v>
      </c>
      <c r="F48" s="13"/>
      <c r="G48" s="13"/>
      <c r="H48" s="48">
        <v>640</v>
      </c>
      <c r="I48" s="33"/>
      <c r="J48" s="38"/>
    </row>
    <row r="49" spans="1:10" ht="15.75" customHeight="1" x14ac:dyDescent="0.3">
      <c r="A49" s="39" t="s">
        <v>7</v>
      </c>
      <c r="B49" s="13">
        <v>243</v>
      </c>
      <c r="C49" s="6">
        <v>197</v>
      </c>
      <c r="D49" s="6">
        <v>110.7</v>
      </c>
      <c r="E49" s="6">
        <v>203.4</v>
      </c>
      <c r="F49" s="13">
        <v>281.7</v>
      </c>
      <c r="G49" s="13">
        <v>219.8</v>
      </c>
      <c r="H49" s="48">
        <v>245</v>
      </c>
      <c r="I49" s="33">
        <f t="shared" si="6"/>
        <v>78.026269080582182</v>
      </c>
      <c r="J49" s="38"/>
    </row>
    <row r="50" spans="1:10" x14ac:dyDescent="0.3">
      <c r="A50" s="39" t="s">
        <v>8</v>
      </c>
      <c r="B50" s="13">
        <v>24.4</v>
      </c>
      <c r="C50" s="6">
        <v>99.6</v>
      </c>
      <c r="D50" s="6">
        <v>51.3</v>
      </c>
      <c r="E50" s="6">
        <v>64.900000000000006</v>
      </c>
      <c r="F50" s="13">
        <v>108.4</v>
      </c>
      <c r="G50" s="13">
        <v>75.5</v>
      </c>
      <c r="H50" s="48">
        <v>85</v>
      </c>
      <c r="I50" s="33">
        <f t="shared" si="6"/>
        <v>69.649446494464939</v>
      </c>
      <c r="J50" s="38"/>
    </row>
    <row r="51" spans="1:10" x14ac:dyDescent="0.3">
      <c r="A51" s="39" t="s">
        <v>9</v>
      </c>
      <c r="B51" s="13">
        <v>5742.6</v>
      </c>
      <c r="C51" s="6">
        <v>7264.5</v>
      </c>
      <c r="D51" s="6">
        <v>5795.6</v>
      </c>
      <c r="E51" s="6">
        <v>5931.2</v>
      </c>
      <c r="F51" s="13">
        <v>6096.7</v>
      </c>
      <c r="G51" s="13">
        <v>6661.6</v>
      </c>
      <c r="H51" s="48">
        <v>6000</v>
      </c>
      <c r="I51" s="33">
        <f t="shared" si="6"/>
        <v>109.2656683123657</v>
      </c>
      <c r="J51" s="38"/>
    </row>
    <row r="52" spans="1:10" ht="20.25" customHeight="1" x14ac:dyDescent="0.3">
      <c r="A52" s="40" t="s">
        <v>10</v>
      </c>
      <c r="B52" s="7">
        <f t="shared" ref="B52" si="8">SUM(B47:B51)</f>
        <v>6717.3</v>
      </c>
      <c r="C52" s="7">
        <f t="shared" ref="C52:H52" si="9">SUM(C47:C51)</f>
        <v>8260.2999999999993</v>
      </c>
      <c r="D52" s="7">
        <f t="shared" si="9"/>
        <v>6559.6</v>
      </c>
      <c r="E52" s="7">
        <f t="shared" si="9"/>
        <v>6753.0999999999995</v>
      </c>
      <c r="F52" s="7"/>
      <c r="G52" s="7"/>
      <c r="H52" s="7">
        <f t="shared" si="9"/>
        <v>7040</v>
      </c>
      <c r="I52" s="33"/>
      <c r="J52" s="38"/>
    </row>
    <row r="53" spans="1:10" ht="24" customHeight="1" x14ac:dyDescent="0.3">
      <c r="A53" s="44" t="s">
        <v>24</v>
      </c>
      <c r="B53" s="14"/>
      <c r="C53" s="14"/>
      <c r="D53" s="14"/>
      <c r="E53" s="14"/>
      <c r="F53" s="14"/>
      <c r="G53" s="14"/>
      <c r="H53" s="42"/>
      <c r="I53" s="32"/>
      <c r="J53" s="38"/>
    </row>
    <row r="54" spans="1:10" ht="15" customHeight="1" x14ac:dyDescent="0.3">
      <c r="A54" s="39" t="s">
        <v>5</v>
      </c>
      <c r="B54" s="6">
        <v>3.2</v>
      </c>
      <c r="C54" s="6">
        <v>2.1</v>
      </c>
      <c r="D54" s="6">
        <v>1.8</v>
      </c>
      <c r="E54" s="6">
        <v>1.5</v>
      </c>
      <c r="F54" s="6">
        <v>1.2</v>
      </c>
      <c r="G54" s="6">
        <v>0.4</v>
      </c>
      <c r="H54" s="6" t="s">
        <v>19</v>
      </c>
      <c r="I54" s="33">
        <f t="shared" si="6"/>
        <v>33.333333333333336</v>
      </c>
      <c r="J54" s="38"/>
    </row>
    <row r="55" spans="1:10" ht="15.75" customHeight="1" x14ac:dyDescent="0.3">
      <c r="A55" s="39" t="s">
        <v>6</v>
      </c>
      <c r="B55" s="6">
        <v>396.6</v>
      </c>
      <c r="C55" s="6">
        <v>624.29999999999995</v>
      </c>
      <c r="D55" s="6">
        <v>772.2</v>
      </c>
      <c r="E55" s="6">
        <v>750</v>
      </c>
      <c r="F55" s="6">
        <v>843.6</v>
      </c>
      <c r="G55" s="6">
        <v>931.5</v>
      </c>
      <c r="H55" s="43">
        <v>1000</v>
      </c>
      <c r="I55" s="33">
        <f t="shared" si="6"/>
        <v>110.41963015647225</v>
      </c>
      <c r="J55" s="38"/>
    </row>
    <row r="56" spans="1:10" ht="17.25" customHeight="1" x14ac:dyDescent="0.3">
      <c r="A56" s="39" t="s">
        <v>7</v>
      </c>
      <c r="B56" s="6">
        <v>1547.5</v>
      </c>
      <c r="C56" s="6">
        <v>2583.6999999999998</v>
      </c>
      <c r="D56" s="6">
        <v>2556.5</v>
      </c>
      <c r="E56" s="6">
        <v>2430.1</v>
      </c>
      <c r="F56" s="6">
        <v>3051.3</v>
      </c>
      <c r="G56" s="6">
        <v>2183.8000000000002</v>
      </c>
      <c r="H56" s="6" t="s">
        <v>19</v>
      </c>
      <c r="I56" s="33">
        <f t="shared" si="6"/>
        <v>71.569494969357322</v>
      </c>
      <c r="J56" s="38"/>
    </row>
    <row r="57" spans="1:10" ht="16.5" customHeight="1" x14ac:dyDescent="0.3">
      <c r="A57" s="39" t="s">
        <v>8</v>
      </c>
      <c r="B57" s="6">
        <v>49</v>
      </c>
      <c r="C57" s="6">
        <v>31.1</v>
      </c>
      <c r="D57" s="6">
        <v>23.9</v>
      </c>
      <c r="E57" s="6">
        <v>17.8</v>
      </c>
      <c r="F57" s="6">
        <v>19.7</v>
      </c>
      <c r="G57" s="6">
        <v>15.3</v>
      </c>
      <c r="H57" s="6">
        <v>25.6</v>
      </c>
      <c r="I57" s="33">
        <f t="shared" si="6"/>
        <v>77.664974619289353</v>
      </c>
      <c r="J57" s="38"/>
    </row>
    <row r="58" spans="1:10" ht="16.5" customHeight="1" x14ac:dyDescent="0.3">
      <c r="A58" s="39" t="s">
        <v>9</v>
      </c>
      <c r="B58" s="6">
        <v>13853.8</v>
      </c>
      <c r="C58" s="6">
        <v>22768.9</v>
      </c>
      <c r="D58" s="6">
        <v>21245.3</v>
      </c>
      <c r="E58" s="6">
        <v>24850.2</v>
      </c>
      <c r="F58" s="6">
        <v>29085.4</v>
      </c>
      <c r="G58" s="6">
        <v>29870.799999999999</v>
      </c>
      <c r="H58" s="6" t="s">
        <v>19</v>
      </c>
      <c r="I58" s="33">
        <f t="shared" si="6"/>
        <v>102.70032387383361</v>
      </c>
      <c r="J58" s="38"/>
    </row>
    <row r="59" spans="1:10" ht="20.55" customHeight="1" x14ac:dyDescent="0.3">
      <c r="A59" s="40" t="s">
        <v>10</v>
      </c>
      <c r="B59" s="7">
        <f>SUM(B54:B58)</f>
        <v>15850.099999999999</v>
      </c>
      <c r="C59" s="7">
        <f t="shared" ref="C59" si="10">SUM(C54:C58)</f>
        <v>26010.100000000002</v>
      </c>
      <c r="D59" s="7">
        <f t="shared" ref="D59:E59" si="11">SUM(D54:D58)</f>
        <v>24599.7</v>
      </c>
      <c r="E59" s="7">
        <f t="shared" si="11"/>
        <v>28049.600000000002</v>
      </c>
      <c r="F59" s="7">
        <f>SUM(F54:F58)</f>
        <v>33001.200000000004</v>
      </c>
      <c r="G59" s="7">
        <f>SUM(G54:G58)</f>
        <v>33001.800000000003</v>
      </c>
      <c r="H59" s="6" t="s">
        <v>19</v>
      </c>
      <c r="I59" s="52">
        <f t="shared" si="6"/>
        <v>100.00181811570488</v>
      </c>
      <c r="J59" s="38"/>
    </row>
    <row r="60" spans="1:10" ht="27" customHeight="1" x14ac:dyDescent="0.3">
      <c r="A60" s="36" t="s">
        <v>3</v>
      </c>
      <c r="B60" s="11"/>
      <c r="C60" s="11"/>
      <c r="D60" s="11"/>
      <c r="E60" s="11"/>
      <c r="F60" s="11"/>
      <c r="G60" s="11"/>
      <c r="H60" s="42"/>
      <c r="I60" s="32"/>
      <c r="J60" s="38"/>
    </row>
    <row r="61" spans="1:10" ht="19.5" customHeight="1" x14ac:dyDescent="0.3">
      <c r="A61" s="39" t="s">
        <v>5</v>
      </c>
      <c r="B61" s="13">
        <v>1.5</v>
      </c>
      <c r="C61" s="6">
        <v>1</v>
      </c>
      <c r="D61" s="6">
        <v>0.7</v>
      </c>
      <c r="E61" s="6">
        <v>1</v>
      </c>
      <c r="F61" s="6">
        <v>0.9</v>
      </c>
      <c r="G61" s="6">
        <v>1.1000000000000001</v>
      </c>
      <c r="H61" s="6" t="s">
        <v>19</v>
      </c>
      <c r="I61" s="33">
        <f t="shared" si="6"/>
        <v>122.22222222222223</v>
      </c>
      <c r="J61" s="38"/>
    </row>
    <row r="62" spans="1:10" x14ac:dyDescent="0.3">
      <c r="A62" s="39" t="s">
        <v>6</v>
      </c>
      <c r="B62" s="56" t="s">
        <v>18</v>
      </c>
      <c r="C62" s="57"/>
      <c r="D62" s="57"/>
      <c r="E62" s="57"/>
      <c r="F62" s="57"/>
      <c r="G62" s="57"/>
      <c r="H62" s="58"/>
      <c r="I62" s="32"/>
      <c r="J62" s="38"/>
    </row>
    <row r="63" spans="1:10" x14ac:dyDescent="0.3">
      <c r="A63" s="39" t="s">
        <v>7</v>
      </c>
      <c r="B63" s="13">
        <v>1.4</v>
      </c>
      <c r="C63" s="6">
        <v>1.2</v>
      </c>
      <c r="D63" s="6">
        <v>1.2</v>
      </c>
      <c r="E63" s="6">
        <v>1.1000000000000001</v>
      </c>
      <c r="F63" s="6">
        <v>1.1000000000000001</v>
      </c>
      <c r="G63" s="6">
        <v>1.3</v>
      </c>
      <c r="H63" s="6" t="s">
        <v>19</v>
      </c>
      <c r="I63" s="33">
        <f t="shared" si="6"/>
        <v>118.18181818181816</v>
      </c>
      <c r="J63" s="38"/>
    </row>
    <row r="64" spans="1:10" x14ac:dyDescent="0.3">
      <c r="A64" s="39" t="s">
        <v>8</v>
      </c>
      <c r="B64" s="13">
        <v>1.3</v>
      </c>
      <c r="C64" s="6">
        <v>0.9</v>
      </c>
      <c r="D64" s="6">
        <v>1</v>
      </c>
      <c r="E64" s="6">
        <v>1.1000000000000001</v>
      </c>
      <c r="F64" s="12" t="s">
        <v>21</v>
      </c>
      <c r="G64" s="12" t="s">
        <v>31</v>
      </c>
      <c r="H64" s="6">
        <v>1.5</v>
      </c>
      <c r="I64" s="33">
        <f t="shared" si="6"/>
        <v>116.66666666666667</v>
      </c>
      <c r="J64" s="38"/>
    </row>
    <row r="65" spans="1:14" x14ac:dyDescent="0.3">
      <c r="A65" s="39" t="s">
        <v>9</v>
      </c>
      <c r="B65" s="56" t="s">
        <v>18</v>
      </c>
      <c r="C65" s="57"/>
      <c r="D65" s="57"/>
      <c r="E65" s="57"/>
      <c r="F65" s="57"/>
      <c r="G65" s="57"/>
      <c r="H65" s="58"/>
      <c r="I65" s="32"/>
      <c r="J65" s="38"/>
    </row>
    <row r="66" spans="1:14" ht="20.55" customHeight="1" x14ac:dyDescent="0.3">
      <c r="A66" s="40" t="s">
        <v>10</v>
      </c>
      <c r="B66" s="17">
        <f>SUM(B61:B65)</f>
        <v>4.2</v>
      </c>
      <c r="C66" s="17">
        <f t="shared" ref="C66:E66" si="12">SUM(C61:C65)</f>
        <v>3.1</v>
      </c>
      <c r="D66" s="17">
        <f t="shared" si="12"/>
        <v>2.9</v>
      </c>
      <c r="E66" s="17">
        <f t="shared" si="12"/>
        <v>3.2</v>
      </c>
      <c r="F66" s="7">
        <f>F61+F63+F64</f>
        <v>3.2</v>
      </c>
      <c r="G66" s="7">
        <f>G61+G63+G64</f>
        <v>3.8000000000000003</v>
      </c>
      <c r="H66" s="6" t="s">
        <v>19</v>
      </c>
      <c r="I66" s="52">
        <f t="shared" si="6"/>
        <v>118.75</v>
      </c>
      <c r="J66" s="38"/>
    </row>
    <row r="67" spans="1:14" ht="27.45" customHeight="1" x14ac:dyDescent="0.3">
      <c r="A67" s="49" t="s">
        <v>4</v>
      </c>
      <c r="B67" s="36"/>
      <c r="C67" s="36"/>
      <c r="D67" s="36"/>
      <c r="E67" s="36"/>
      <c r="F67" s="36"/>
      <c r="G67" s="36"/>
      <c r="H67" s="36"/>
      <c r="I67" s="32"/>
      <c r="J67" s="38"/>
      <c r="N67" s="26"/>
    </row>
    <row r="68" spans="1:14" x14ac:dyDescent="0.3">
      <c r="A68" s="39" t="s">
        <v>5</v>
      </c>
      <c r="B68" s="56" t="s">
        <v>18</v>
      </c>
      <c r="C68" s="57"/>
      <c r="D68" s="57"/>
      <c r="E68" s="57"/>
      <c r="F68" s="57"/>
      <c r="G68" s="57"/>
      <c r="H68" s="58"/>
      <c r="I68" s="32"/>
      <c r="J68" s="38"/>
    </row>
    <row r="69" spans="1:14" x14ac:dyDescent="0.3">
      <c r="A69" s="39" t="s">
        <v>6</v>
      </c>
      <c r="B69" s="56" t="s">
        <v>18</v>
      </c>
      <c r="C69" s="57"/>
      <c r="D69" s="57"/>
      <c r="E69" s="57"/>
      <c r="F69" s="57"/>
      <c r="G69" s="57"/>
      <c r="H69" s="58"/>
      <c r="I69" s="32"/>
      <c r="J69" s="38"/>
    </row>
    <row r="70" spans="1:14" x14ac:dyDescent="0.3">
      <c r="A70" s="39" t="s">
        <v>7</v>
      </c>
      <c r="B70" s="6">
        <v>273.89999999999998</v>
      </c>
      <c r="C70" s="50">
        <v>344.4</v>
      </c>
      <c r="D70" s="50">
        <v>326.60000000000002</v>
      </c>
      <c r="E70" s="6">
        <v>290.39999999999998</v>
      </c>
      <c r="F70" s="6">
        <v>361.8</v>
      </c>
      <c r="G70" s="6">
        <v>327.7</v>
      </c>
      <c r="H70" s="6" t="s">
        <v>19</v>
      </c>
      <c r="I70" s="33">
        <f t="shared" ref="I70:I73" si="13">G70/F70*100</f>
        <v>90.574903261470425</v>
      </c>
      <c r="J70" s="38"/>
    </row>
    <row r="71" spans="1:14" x14ac:dyDescent="0.3">
      <c r="A71" s="39" t="s">
        <v>8</v>
      </c>
      <c r="B71" s="6">
        <v>44.1</v>
      </c>
      <c r="C71" s="50">
        <v>80.2</v>
      </c>
      <c r="D71" s="50">
        <v>72.8</v>
      </c>
      <c r="E71" s="18">
        <v>66.900000000000006</v>
      </c>
      <c r="F71" s="18">
        <v>76.5</v>
      </c>
      <c r="G71" s="18">
        <v>63.4</v>
      </c>
      <c r="H71" s="6">
        <v>64.8</v>
      </c>
      <c r="I71" s="33">
        <f t="shared" si="13"/>
        <v>82.875816993464042</v>
      </c>
      <c r="J71" s="38"/>
    </row>
    <row r="72" spans="1:14" ht="15.45" customHeight="1" x14ac:dyDescent="0.3">
      <c r="A72" s="39" t="s">
        <v>9</v>
      </c>
      <c r="B72" s="56" t="s">
        <v>18</v>
      </c>
      <c r="C72" s="57"/>
      <c r="D72" s="57"/>
      <c r="E72" s="57"/>
      <c r="F72" s="57"/>
      <c r="G72" s="57"/>
      <c r="H72" s="58"/>
      <c r="I72" s="32"/>
      <c r="J72" s="38"/>
    </row>
    <row r="73" spans="1:14" ht="24.45" customHeight="1" x14ac:dyDescent="0.3">
      <c r="A73" s="40" t="s">
        <v>10</v>
      </c>
      <c r="B73" s="7">
        <f>SUM(B68:B72)</f>
        <v>318</v>
      </c>
      <c r="C73" s="7">
        <f t="shared" ref="C73:G73" si="14">SUM(C68:C72)</f>
        <v>424.59999999999997</v>
      </c>
      <c r="D73" s="7">
        <f t="shared" si="14"/>
        <v>399.40000000000003</v>
      </c>
      <c r="E73" s="7">
        <f t="shared" si="14"/>
        <v>357.29999999999995</v>
      </c>
      <c r="F73" s="7">
        <f t="shared" si="14"/>
        <v>438.3</v>
      </c>
      <c r="G73" s="7">
        <f t="shared" si="14"/>
        <v>391.09999999999997</v>
      </c>
      <c r="H73" s="6" t="s">
        <v>19</v>
      </c>
      <c r="I73" s="52">
        <f t="shared" si="13"/>
        <v>89.231120237280393</v>
      </c>
      <c r="J73" s="38"/>
    </row>
    <row r="74" spans="1:14" ht="13.8" customHeight="1" x14ac:dyDescent="0.3">
      <c r="A74" s="5"/>
      <c r="J74" s="38"/>
    </row>
    <row r="75" spans="1:14" ht="43.2" customHeight="1" x14ac:dyDescent="0.3">
      <c r="A75" s="53" t="s">
        <v>23</v>
      </c>
      <c r="B75" s="53"/>
      <c r="C75" s="53"/>
      <c r="D75" s="53"/>
      <c r="E75" s="53"/>
      <c r="F75" s="53"/>
      <c r="G75" s="51"/>
      <c r="J75" s="38"/>
    </row>
    <row r="76" spans="1:14" x14ac:dyDescent="0.3">
      <c r="J76" s="38"/>
    </row>
    <row r="77" spans="1:14" x14ac:dyDescent="0.3">
      <c r="J77" s="38"/>
    </row>
    <row r="78" spans="1:14" x14ac:dyDescent="0.3">
      <c r="J78" s="38"/>
    </row>
    <row r="79" spans="1:14" x14ac:dyDescent="0.3">
      <c r="J79" s="38"/>
    </row>
    <row r="80" spans="1:14" x14ac:dyDescent="0.3">
      <c r="J80" s="38"/>
    </row>
    <row r="81" spans="10:10" x14ac:dyDescent="0.3">
      <c r="J81" s="38"/>
    </row>
    <row r="82" spans="10:10" x14ac:dyDescent="0.3">
      <c r="J82" s="38"/>
    </row>
    <row r="83" spans="10:10" x14ac:dyDescent="0.3">
      <c r="J83" s="38"/>
    </row>
    <row r="84" spans="10:10" x14ac:dyDescent="0.3">
      <c r="J84" s="38"/>
    </row>
  </sheetData>
  <mergeCells count="10">
    <mergeCell ref="A75:F75"/>
    <mergeCell ref="A2:E2"/>
    <mergeCell ref="A1:I1"/>
    <mergeCell ref="B68:H68"/>
    <mergeCell ref="B69:H69"/>
    <mergeCell ref="B72:H72"/>
    <mergeCell ref="B65:H65"/>
    <mergeCell ref="B62:H62"/>
    <mergeCell ref="B40:H40"/>
    <mergeCell ref="B41:H41"/>
  </mergeCells>
  <pageMargins left="0.9055118110236221" right="0.31496062992125984" top="0.55118110236220474" bottom="0.15748031496062992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ПРИЛОЖЕНИЕ3</vt:lpstr>
      <vt:lpstr>ПРИЛОЖЕНИЕ3!Заголовки_для_печати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2017-05-03T07:44:22Z</dcterms:created>
  <dcterms:modified xsi:type="dcterms:W3CDTF">2025-01-27T11:06:16Z</dcterms:modified>
</cp:coreProperties>
</file>